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codeName="{B6124F1A-AFFB-F854-7757-9A1D4C6FC43C}"/>
  <workbookPr codeName="ThisWorkbook" defaultThemeVersion="124226"/>
  <mc:AlternateContent xmlns:mc="http://schemas.openxmlformats.org/markup-compatibility/2006">
    <mc:Choice Requires="x15">
      <x15ac:absPath xmlns:x15ac="http://schemas.microsoft.com/office/spreadsheetml/2010/11/ac" url="https://nyswysa-my.sharepoint.com/personal/pwhitcomb_nyswysa_onmicrosoft_com/Documents/Desktop/Finance/Expenses/"/>
    </mc:Choice>
  </mc:AlternateContent>
  <xr:revisionPtr revIDLastSave="0" documentId="8_{3AAEAF38-3B15-420C-B6E5-4E6667A97B46}" xr6:coauthVersionLast="47" xr6:coauthVersionMax="47" xr10:uidLastSave="{00000000-0000-0000-0000-000000000000}"/>
  <bookViews>
    <workbookView xWindow="-108" yWindow="-108" windowWidth="23256" windowHeight="12576" activeTab="1" xr2:uid="{00000000-000D-0000-FFFF-FFFF00000000}"/>
  </bookViews>
  <sheets>
    <sheet name="Instructions" sheetId="21" r:id="rId1"/>
    <sheet name="NYSWYSA Expense Report" sheetId="1" r:id="rId2"/>
  </sheets>
  <definedNames>
    <definedName name="_xlnm.Print_Area" localSheetId="1">'NYSWYSA Expense Report'!$A:$S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44" i="1" l="1"/>
  <c r="P49" i="1"/>
  <c r="P45" i="1"/>
  <c r="P24" i="1"/>
  <c r="P56" i="1" s="1"/>
  <c r="G40" i="1"/>
  <c r="P62" i="1" s="1"/>
  <c r="G59" i="1"/>
  <c r="P58" i="1"/>
  <c r="G70" i="1"/>
  <c r="P66" i="1" s="1"/>
  <c r="I54" i="1"/>
  <c r="I55" i="1"/>
  <c r="I56" i="1"/>
  <c r="I57" i="1"/>
  <c r="I58" i="1"/>
  <c r="I63" i="1"/>
  <c r="I64" i="1"/>
  <c r="I70" i="1" s="1"/>
  <c r="I65" i="1"/>
  <c r="I66" i="1"/>
  <c r="I67" i="1"/>
  <c r="I68" i="1"/>
  <c r="I69" i="1"/>
  <c r="I28" i="1"/>
  <c r="I29" i="1"/>
  <c r="I30" i="1"/>
  <c r="I31" i="1"/>
  <c r="I32" i="1"/>
  <c r="I33" i="1"/>
  <c r="I34" i="1"/>
  <c r="I35" i="1"/>
  <c r="I36" i="1"/>
  <c r="I37" i="1"/>
  <c r="I38" i="1"/>
  <c r="I39" i="1"/>
  <c r="I19" i="1"/>
  <c r="I20" i="1"/>
  <c r="I21" i="1"/>
  <c r="I24" i="1" s="1"/>
  <c r="I22" i="1"/>
  <c r="I23" i="1"/>
  <c r="P46" i="1"/>
  <c r="P47" i="1"/>
  <c r="P48" i="1"/>
  <c r="R28" i="1"/>
  <c r="R29" i="1"/>
  <c r="R30" i="1"/>
  <c r="R31" i="1"/>
  <c r="R32" i="1"/>
  <c r="R33" i="1"/>
  <c r="R34" i="1"/>
  <c r="R35" i="1"/>
  <c r="R36" i="1"/>
  <c r="R37" i="1"/>
  <c r="R38" i="1"/>
  <c r="R39" i="1"/>
  <c r="R19" i="1"/>
  <c r="R20" i="1"/>
  <c r="R21" i="1"/>
  <c r="R22" i="1"/>
  <c r="R23" i="1"/>
  <c r="H54" i="1"/>
  <c r="H55" i="1"/>
  <c r="H56" i="1"/>
  <c r="H57" i="1"/>
  <c r="H58" i="1"/>
  <c r="H63" i="1"/>
  <c r="H64" i="1"/>
  <c r="H65" i="1"/>
  <c r="H66" i="1"/>
  <c r="H67" i="1"/>
  <c r="H68" i="1"/>
  <c r="H69" i="1"/>
  <c r="H28" i="1"/>
  <c r="H29" i="1"/>
  <c r="H40" i="1" s="1"/>
  <c r="H30" i="1"/>
  <c r="H31" i="1"/>
  <c r="H32" i="1"/>
  <c r="H33" i="1"/>
  <c r="H34" i="1"/>
  <c r="H35" i="1"/>
  <c r="H36" i="1"/>
  <c r="H37" i="1"/>
  <c r="H38" i="1"/>
  <c r="H39" i="1"/>
  <c r="H19" i="1"/>
  <c r="H20" i="1"/>
  <c r="H24" i="1" s="1"/>
  <c r="H21" i="1"/>
  <c r="H22" i="1"/>
  <c r="H23" i="1"/>
  <c r="Q28" i="1"/>
  <c r="Q29" i="1"/>
  <c r="Q30" i="1"/>
  <c r="Q31" i="1"/>
  <c r="Q32" i="1"/>
  <c r="Q33" i="1"/>
  <c r="Q34" i="1"/>
  <c r="Q35" i="1"/>
  <c r="Q36" i="1"/>
  <c r="Q37" i="1"/>
  <c r="Q38" i="1"/>
  <c r="Q39" i="1"/>
  <c r="Q19" i="1"/>
  <c r="Q20" i="1"/>
  <c r="Q21" i="1"/>
  <c r="Q22" i="1"/>
  <c r="Q23" i="1"/>
  <c r="G24" i="1"/>
  <c r="P55" i="1" s="1"/>
  <c r="P40" i="1"/>
  <c r="P63" i="1" s="1"/>
  <c r="H76" i="1"/>
  <c r="B59" i="1"/>
  <c r="L58" i="1" s="1"/>
  <c r="L57" i="1"/>
  <c r="K68" i="1"/>
  <c r="K40" i="1"/>
  <c r="L63" i="1" s="1"/>
  <c r="B40" i="1"/>
  <c r="L62" i="1" s="1"/>
  <c r="K24" i="1"/>
  <c r="L56" i="1" s="1"/>
  <c r="B24" i="1"/>
  <c r="L55" i="1" s="1"/>
  <c r="B70" i="1"/>
  <c r="I40" i="1" l="1"/>
  <c r="Q24" i="1"/>
  <c r="R24" i="1"/>
  <c r="R40" i="1"/>
  <c r="Q40" i="1"/>
  <c r="H70" i="1"/>
  <c r="H59" i="1"/>
  <c r="I59" i="1"/>
  <c r="P50" i="1"/>
  <c r="P57" i="1" s="1"/>
  <c r="P59" i="1" s="1"/>
  <c r="P68" i="1" s="1"/>
  <c r="P70" i="1" s="1"/>
  <c r="P71" i="1" s="1"/>
  <c r="P64" i="1"/>
  <c r="P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19" authorId="0" shapeId="0" xr:uid="{00000000-0006-0000-0100-000001000000}">
      <text>
        <r>
          <rPr>
            <b/>
            <sz val="8"/>
            <color indexed="81"/>
            <rFont val="Tahoma"/>
            <family val="2"/>
          </rPr>
          <t>If this expense was charged to a Corporate American Express Card put Y if not put N</t>
        </r>
      </text>
    </comment>
    <comment ref="O19" authorId="0" shapeId="0" xr:uid="{00000000-0006-0000-0100-000002000000}">
      <text>
        <r>
          <rPr>
            <b/>
            <sz val="8"/>
            <color indexed="81"/>
            <rFont val="Tahoma"/>
            <family val="2"/>
          </rPr>
          <t>If this expense was charged to a Corporate American Express Card put Y if not put N</t>
        </r>
        <r>
          <rPr>
            <sz val="8"/>
            <color indexed="81"/>
            <rFont val="Tahoma"/>
            <family val="2"/>
          </rPr>
          <t xml:space="preserve">
</t>
        </r>
      </text>
    </comment>
    <comment ref="F28" authorId="0" shapeId="0" xr:uid="{00000000-0006-0000-0100-000003000000}">
      <text>
        <r>
          <rPr>
            <b/>
            <sz val="8"/>
            <color indexed="81"/>
            <rFont val="Tahoma"/>
            <family val="2"/>
          </rPr>
          <t>If this expense was charged to a Corporate American Express Card put Y if not put N</t>
        </r>
        <r>
          <rPr>
            <sz val="8"/>
            <color indexed="81"/>
            <rFont val="Tahoma"/>
            <family val="2"/>
          </rPr>
          <t xml:space="preserve">
</t>
        </r>
      </text>
    </comment>
    <comment ref="O28" authorId="0" shapeId="0" xr:uid="{00000000-0006-0000-0100-000004000000}">
      <text>
        <r>
          <rPr>
            <b/>
            <sz val="8"/>
            <color indexed="81"/>
            <rFont val="Tahoma"/>
            <family val="2"/>
          </rPr>
          <t>If this expense was charged to a Corporate American Express Card put Y if not put N</t>
        </r>
        <r>
          <rPr>
            <sz val="8"/>
            <color indexed="81"/>
            <rFont val="Tahoma"/>
            <family val="2"/>
          </rPr>
          <t xml:space="preserve">
</t>
        </r>
      </text>
    </comment>
    <comment ref="F29" authorId="0" shapeId="0" xr:uid="{00000000-0006-0000-0100-000005000000}">
      <text>
        <r>
          <rPr>
            <b/>
            <sz val="8"/>
            <color indexed="81"/>
            <rFont val="Tahoma"/>
            <family val="2"/>
          </rPr>
          <t>If this expense was charged to a Corporate American Express Card put Y if not put N</t>
        </r>
        <r>
          <rPr>
            <sz val="8"/>
            <color indexed="81"/>
            <rFont val="Tahoma"/>
            <family val="2"/>
          </rPr>
          <t xml:space="preserve">
</t>
        </r>
      </text>
    </comment>
    <comment ref="F30" authorId="0" shapeId="0" xr:uid="{00000000-0006-0000-0100-000006000000}">
      <text>
        <r>
          <rPr>
            <b/>
            <sz val="8"/>
            <color indexed="81"/>
            <rFont val="Tahoma"/>
            <family val="2"/>
          </rPr>
          <t>If this expense was charged to a Corporate American Express Card put Y if not put N</t>
        </r>
        <r>
          <rPr>
            <sz val="8"/>
            <color indexed="81"/>
            <rFont val="Tahoma"/>
            <family val="2"/>
          </rPr>
          <t xml:space="preserve">
</t>
        </r>
      </text>
    </comment>
    <comment ref="F31" authorId="0" shapeId="0" xr:uid="{00000000-0006-0000-0100-000007000000}">
      <text>
        <r>
          <rPr>
            <b/>
            <sz val="8"/>
            <color indexed="81"/>
            <rFont val="Tahoma"/>
            <family val="2"/>
          </rPr>
          <t>If this expense was charged to a Corporate American Express Card put Y if not put N</t>
        </r>
        <r>
          <rPr>
            <sz val="8"/>
            <color indexed="81"/>
            <rFont val="Tahoma"/>
            <family val="2"/>
          </rPr>
          <t xml:space="preserve">
</t>
        </r>
      </text>
    </comment>
    <comment ref="F54" authorId="0" shapeId="0" xr:uid="{00000000-0006-0000-0100-000008000000}">
      <text>
        <r>
          <rPr>
            <b/>
            <sz val="8"/>
            <color indexed="81"/>
            <rFont val="Tahoma"/>
            <family val="2"/>
          </rPr>
          <t>If this expense was charged to a Corporate American Express Card put Y if not put N</t>
        </r>
        <r>
          <rPr>
            <sz val="8"/>
            <color indexed="81"/>
            <rFont val="Tahoma"/>
            <family val="2"/>
          </rPr>
          <t xml:space="preserve">
</t>
        </r>
      </text>
    </comment>
    <comment ref="F55" authorId="0" shapeId="0" xr:uid="{00000000-0006-0000-0100-000009000000}">
      <text>
        <r>
          <rPr>
            <b/>
            <sz val="8"/>
            <color indexed="81"/>
            <rFont val="Tahoma"/>
            <family val="2"/>
          </rPr>
          <t>If this expense was charged to a Corporate American Express Card put Y if not put N</t>
        </r>
        <r>
          <rPr>
            <sz val="8"/>
            <color indexed="81"/>
            <rFont val="Tahoma"/>
            <family val="2"/>
          </rPr>
          <t xml:space="preserve">
</t>
        </r>
      </text>
    </comment>
    <comment ref="F63" authorId="0" shapeId="0" xr:uid="{00000000-0006-0000-0100-00000A000000}">
      <text>
        <r>
          <rPr>
            <b/>
            <sz val="8"/>
            <color indexed="81"/>
            <rFont val="Tahoma"/>
            <family val="2"/>
          </rPr>
          <t>If this expense was charged to a Corporate American Express Card put Y if not put N</t>
        </r>
        <r>
          <rPr>
            <sz val="8"/>
            <color indexed="81"/>
            <rFont val="Tahoma"/>
            <family val="2"/>
          </rPr>
          <t xml:space="preserve">
</t>
        </r>
      </text>
    </comment>
    <comment ref="F64" authorId="0" shapeId="0" xr:uid="{00000000-0006-0000-0100-00000B000000}">
      <text>
        <r>
          <rPr>
            <b/>
            <sz val="8"/>
            <color indexed="81"/>
            <rFont val="Tahoma"/>
            <family val="2"/>
          </rPr>
          <t>If this expense was charged to a Corporate American Express Card put Y if not put N</t>
        </r>
        <r>
          <rPr>
            <sz val="8"/>
            <color indexed="81"/>
            <rFont val="Tahoma"/>
            <family val="2"/>
          </rPr>
          <t xml:space="preserve">
</t>
        </r>
      </text>
    </comment>
  </commentList>
</comments>
</file>

<file path=xl/sharedStrings.xml><?xml version="1.0" encoding="utf-8"?>
<sst xmlns="http://schemas.openxmlformats.org/spreadsheetml/2006/main" count="155" uniqueCount="119">
  <si>
    <t>Date</t>
  </si>
  <si>
    <t>Business Purpose</t>
  </si>
  <si>
    <t>Amount</t>
  </si>
  <si>
    <t>Date From</t>
  </si>
  <si>
    <t>Date To</t>
  </si>
  <si>
    <t>From - To</t>
  </si>
  <si>
    <t>Itemized Air/Transport Expenses</t>
  </si>
  <si>
    <t>Hotel &amp; Business Purpose</t>
  </si>
  <si>
    <t>Meals Detail</t>
  </si>
  <si>
    <t>Itemized Lodging Expenses</t>
  </si>
  <si>
    <t>Entertainment Detail</t>
  </si>
  <si>
    <t>Type</t>
  </si>
  <si>
    <t>Breakfast</t>
  </si>
  <si>
    <t>Lunch</t>
  </si>
  <si>
    <t>Dinner</t>
  </si>
  <si>
    <t>Meal Type</t>
  </si>
  <si>
    <t>Who</t>
  </si>
  <si>
    <t>Purpose</t>
  </si>
  <si>
    <t>Week Ending</t>
  </si>
  <si>
    <t>Business Use of Personal Automobile</t>
  </si>
  <si>
    <t>Name</t>
  </si>
  <si>
    <t>Department</t>
  </si>
  <si>
    <t>Departments</t>
  </si>
  <si>
    <t>Officers/Directors</t>
  </si>
  <si>
    <t>State Office</t>
  </si>
  <si>
    <t>ODP</t>
  </si>
  <si>
    <t>TOPS Soccer</t>
  </si>
  <si>
    <t>State Cup</t>
  </si>
  <si>
    <t>Address</t>
  </si>
  <si>
    <t>City</t>
  </si>
  <si>
    <t>State</t>
  </si>
  <si>
    <t>Zip</t>
  </si>
  <si>
    <t>Phone</t>
  </si>
  <si>
    <t>New York State West</t>
  </si>
  <si>
    <t>Other Reimburseable Items</t>
  </si>
  <si>
    <t>GL Acct</t>
  </si>
  <si>
    <t>Expense Summary</t>
  </si>
  <si>
    <t>Summary Account</t>
  </si>
  <si>
    <t>Mileage Riem</t>
  </si>
  <si>
    <t>Subtotal Travel</t>
  </si>
  <si>
    <t>Subtotal Meals &amp; Entertainment</t>
  </si>
  <si>
    <t>Other Travel</t>
  </si>
  <si>
    <t>Gas</t>
  </si>
  <si>
    <t>Tolls</t>
  </si>
  <si>
    <t>Parking</t>
  </si>
  <si>
    <t xml:space="preserve">Other </t>
  </si>
  <si>
    <t>Description</t>
  </si>
  <si>
    <t>Other Items (see list to the left)</t>
  </si>
  <si>
    <t>Other Travel Expenses (Parking/Tolls/Gas/Etc.)</t>
  </si>
  <si>
    <t>Field Information for drop downs or calculations</t>
  </si>
  <si>
    <t>Total Reimbursement for Business Use of Personal Automobile</t>
  </si>
  <si>
    <t>Total Miles</t>
  </si>
  <si>
    <t>Start Mileage</t>
  </si>
  <si>
    <t>End Mileage</t>
  </si>
  <si>
    <t>Instructions for the NYSW Expense Report</t>
  </si>
  <si>
    <t>1) Complete the name and address section.</t>
  </si>
  <si>
    <t xml:space="preserve">2) Select the appropriate Department from the drop down menu.  To activate the drop down place your cursor over the </t>
  </si>
  <si>
    <t xml:space="preserve">cell and click on the cell.  A drop down arrow will appear on the right hand side of the cell, click on it to produce the </t>
  </si>
  <si>
    <t>drop down menu.  Then select the department.</t>
  </si>
  <si>
    <t>3) Select the appropriate week ending date from the drop down menu.</t>
  </si>
  <si>
    <t>Itemized Air/Transportation</t>
  </si>
  <si>
    <t>1) Enter date of travel or when ticket was paid.</t>
  </si>
  <si>
    <t>2) Enter purpose of the travel.</t>
  </si>
  <si>
    <t>3) Enter the to-from information about the expense.</t>
  </si>
  <si>
    <t>Itemized Lodging</t>
  </si>
  <si>
    <t>1) Enter date of stay.</t>
  </si>
  <si>
    <t>2) Enter Hotel name and purpose of the stay.</t>
  </si>
  <si>
    <t>3) Enter the city information about the lodging.</t>
  </si>
  <si>
    <t>Where and Business Purpose &amp; Who</t>
  </si>
  <si>
    <t>Meals</t>
  </si>
  <si>
    <t>1) Enter date of meal</t>
  </si>
  <si>
    <t>2) Enter name of the place, purpose of the meal and who were in attendance.</t>
  </si>
  <si>
    <t>3) Enter the type of meal from the drop down menu.</t>
  </si>
  <si>
    <t>Entertainment</t>
  </si>
  <si>
    <t>1) Enter date of the entertainment</t>
  </si>
  <si>
    <t>2) Enter name of the place and who were in attendance.</t>
  </si>
  <si>
    <t>3) Enter the purpose of the entertainment</t>
  </si>
  <si>
    <t>Business use of Personal Automobile</t>
  </si>
  <si>
    <t>1) Enter date from (the date you left your original location)</t>
  </si>
  <si>
    <t>2) Enter Date you returned to your original location.</t>
  </si>
  <si>
    <t>3) Enter the purpose of the trip.</t>
  </si>
  <si>
    <t>4) Enter your start mileage</t>
  </si>
  <si>
    <t>5) Enter your ending mileage</t>
  </si>
  <si>
    <t>6) Total mileage will be caculated by the spreadsheet and total reimbursement will use the current IRS deductions.</t>
  </si>
  <si>
    <t>By processing this expense report I am declaring (under the penalities of perjury)  this account of expenses is accurate and conforms with all travel and expense policies of New York State West Youth Soccer Association and any NYS regulations. The expenses were actual, reasonable and incurred in the performance of my official duties. No portion of this cliam was provided free of charge, convered by a registration fee, previously reimbursed from another source, or will be paid by any other source in the future.</t>
  </si>
  <si>
    <t>CC</t>
  </si>
  <si>
    <t>NA</t>
  </si>
  <si>
    <t>Y</t>
  </si>
  <si>
    <t>N</t>
  </si>
  <si>
    <t>Credit</t>
  </si>
  <si>
    <t>Cash</t>
  </si>
  <si>
    <t>Total Due to Employee</t>
  </si>
  <si>
    <t>4) Enter a yes or no if you used a corporate credit card for the expense.</t>
  </si>
  <si>
    <t>5) Enter the amount.</t>
  </si>
  <si>
    <t>Other Travel Expense</t>
  </si>
  <si>
    <t>Other Reimburseable Expense</t>
  </si>
  <si>
    <t>1) Enter date of the expense</t>
  </si>
  <si>
    <t>2) Enter the description of the expense</t>
  </si>
  <si>
    <t>3) Enter the the GL number if you know it.</t>
  </si>
  <si>
    <t>1) Enter date of travel expense</t>
  </si>
  <si>
    <t>2) Enter purpose of the expense</t>
  </si>
  <si>
    <t>3) Enter the type of expense from the drop down menu.</t>
  </si>
  <si>
    <t>4) Attach receipts in accordance with the NYSW policy.  If you can scan the reciepts</t>
  </si>
  <si>
    <t xml:space="preserve">and attach the form and receipts to an email and send to the appropriate department </t>
  </si>
  <si>
    <t>head for approval.</t>
  </si>
  <si>
    <t xml:space="preserve">5) Once approved forward to the accounting department in the state office with the </t>
  </si>
  <si>
    <t>attached receipts.</t>
  </si>
  <si>
    <t>Purpose of Trip</t>
  </si>
  <si>
    <t>Submitter</t>
  </si>
  <si>
    <t>Approved</t>
  </si>
  <si>
    <t>ver 2009 2-1</t>
  </si>
  <si>
    <t>DOC</t>
  </si>
  <si>
    <t>Coaching Education</t>
  </si>
  <si>
    <t>Player Development</t>
  </si>
  <si>
    <t>6)  Your form will be processed only if all the supporting documentation as required by NYSW policy at the time is attached.</t>
  </si>
  <si>
    <t>Total Expenses charged to NYSWYSA credit card</t>
  </si>
  <si>
    <t>Business Purpose &amp; Start to Destination</t>
  </si>
  <si>
    <t>2022 Expense form</t>
  </si>
  <si>
    <t>Zipcode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</si>
</sst>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mm/dd/yy;@"/>
  </numFmts>
  <fonts count="13" x14ac:knownFonts="1">
    <font>
      <sz val="10"/>
      <name val="Arial"/>
    </font>
    <font>
      <sz val="10"/>
      <name val="Arial"/>
    </font>
    <font>
      <b/>
      <sz val="10"/>
      <name val="Arial"/>
      <family val="2"/>
    </font>
    <font>
      <sz val="8"/>
      <name val="Arial"/>
      <family val="2"/>
    </font>
    <font>
      <b/>
      <sz val="14"/>
      <name val="Arial"/>
      <family val="2"/>
    </font>
    <font>
      <b/>
      <sz val="18"/>
      <name val="Arial"/>
      <family val="2"/>
    </font>
    <font>
      <b/>
      <sz val="12"/>
      <name val="Arial"/>
      <family val="2"/>
    </font>
    <font>
      <b/>
      <u/>
      <sz val="10"/>
      <name val="Arial"/>
      <family val="2"/>
    </font>
    <font>
      <sz val="9"/>
      <name val="Arial"/>
      <family val="2"/>
    </font>
    <font>
      <b/>
      <sz val="6"/>
      <color indexed="10"/>
      <name val="Arial"/>
      <family val="2"/>
    </font>
    <font>
      <sz val="10"/>
      <name val="Arial"/>
      <family val="2"/>
    </font>
    <font>
      <sz val="8"/>
      <color indexed="81"/>
      <name val="Tahoma"/>
      <family val="2"/>
    </font>
    <font>
      <b/>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theme="3" tint="0.79998168889431442"/>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3">
    <xf numFmtId="0" fontId="0" fillId="0" borderId="0" xfId="0"/>
    <xf numFmtId="0" fontId="0" fillId="0" borderId="0" xfId="0" applyBorder="1"/>
    <xf numFmtId="44" fontId="0" fillId="2" borderId="1" xfId="2" applyFont="1" applyFill="1" applyBorder="1"/>
    <xf numFmtId="0" fontId="0" fillId="0" borderId="0" xfId="0" applyAlignment="1">
      <alignment horizontal="right"/>
    </xf>
    <xf numFmtId="0" fontId="4" fillId="0" borderId="0" xfId="0" applyFont="1" applyAlignment="1">
      <alignment horizontal="center"/>
    </xf>
    <xf numFmtId="0" fontId="1" fillId="0" borderId="0" xfId="0" applyFont="1" applyFill="1" applyBorder="1"/>
    <xf numFmtId="164" fontId="0" fillId="3" borderId="2" xfId="0" applyNumberFormat="1" applyFill="1" applyBorder="1" applyProtection="1">
      <protection locked="0"/>
    </xf>
    <xf numFmtId="0" fontId="0" fillId="0" borderId="0" xfId="0" applyFill="1"/>
    <xf numFmtId="0" fontId="2" fillId="2" borderId="0" xfId="0" applyFont="1" applyFill="1"/>
    <xf numFmtId="14" fontId="0" fillId="0" borderId="0" xfId="0" applyNumberFormat="1"/>
    <xf numFmtId="0" fontId="0" fillId="0" borderId="0" xfId="0" applyAlignment="1">
      <alignment wrapText="1"/>
    </xf>
    <xf numFmtId="0" fontId="0" fillId="2" borderId="1" xfId="0" applyFill="1" applyBorder="1" applyAlignment="1">
      <alignment horizontal="center"/>
    </xf>
    <xf numFmtId="0" fontId="0" fillId="0" borderId="0" xfId="0" applyAlignment="1">
      <alignment horizontal="center"/>
    </xf>
    <xf numFmtId="0" fontId="6" fillId="0" borderId="0" xfId="0" applyFont="1"/>
    <xf numFmtId="0" fontId="0" fillId="3" borderId="3" xfId="0" applyFill="1" applyBorder="1" applyProtection="1">
      <protection locked="0"/>
    </xf>
    <xf numFmtId="0" fontId="7" fillId="0" borderId="0" xfId="0" applyFont="1"/>
    <xf numFmtId="0" fontId="8" fillId="3" borderId="1" xfId="0" applyFont="1" applyFill="1" applyBorder="1" applyAlignment="1" applyProtection="1">
      <alignment wrapText="1"/>
      <protection locked="0"/>
    </xf>
    <xf numFmtId="0" fontId="0" fillId="2" borderId="1" xfId="0" applyFill="1" applyBorder="1" applyAlignment="1" applyProtection="1">
      <alignment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3" borderId="0" xfId="0" applyFill="1" applyBorder="1" applyProtection="1">
      <protection locked="0"/>
    </xf>
    <xf numFmtId="164" fontId="8" fillId="3" borderId="2" xfId="0" applyNumberFormat="1" applyFont="1" applyFill="1" applyBorder="1" applyAlignment="1" applyProtection="1">
      <alignment wrapText="1"/>
      <protection locked="0"/>
    </xf>
    <xf numFmtId="0" fontId="8" fillId="3" borderId="2" xfId="0" applyFont="1" applyFill="1" applyBorder="1" applyAlignment="1" applyProtection="1">
      <alignment horizontal="center" wrapText="1"/>
      <protection locked="0"/>
    </xf>
    <xf numFmtId="0" fontId="8" fillId="3" borderId="5" xfId="0" applyFont="1" applyFill="1" applyBorder="1" applyAlignment="1" applyProtection="1">
      <alignment horizontal="center" wrapText="1"/>
      <protection locked="0"/>
    </xf>
    <xf numFmtId="0" fontId="8" fillId="0" borderId="0" xfId="0" applyFont="1" applyAlignment="1">
      <alignment wrapText="1"/>
    </xf>
    <xf numFmtId="44" fontId="0" fillId="2" borderId="5" xfId="0" applyNumberFormat="1" applyFill="1" applyBorder="1" applyAlignment="1">
      <alignment horizontal="center" vertical="center"/>
    </xf>
    <xf numFmtId="0" fontId="0" fillId="2" borderId="1" xfId="0" applyFill="1" applyBorder="1" applyProtection="1"/>
    <xf numFmtId="0" fontId="2" fillId="0" borderId="0" xfId="0" applyFont="1" applyFill="1" applyAlignment="1">
      <alignment horizontal="center"/>
    </xf>
    <xf numFmtId="0" fontId="0" fillId="0" borderId="0" xfId="0" applyFill="1" applyBorder="1" applyAlignment="1">
      <alignment horizontal="center"/>
    </xf>
    <xf numFmtId="0" fontId="8" fillId="0" borderId="0" xfId="0" applyFont="1" applyFill="1" applyBorder="1" applyAlignment="1" applyProtection="1">
      <alignment wrapText="1"/>
      <protection locked="0"/>
    </xf>
    <xf numFmtId="44" fontId="0" fillId="0" borderId="0" xfId="2" applyFont="1" applyFill="1" applyBorder="1"/>
    <xf numFmtId="0" fontId="2" fillId="0" borderId="0" xfId="0" applyFont="1" applyFill="1" applyBorder="1" applyAlignment="1">
      <alignment horizontal="center"/>
    </xf>
    <xf numFmtId="0" fontId="5" fillId="0" borderId="0" xfId="0" applyFont="1" applyFill="1" applyAlignment="1">
      <alignment horizontal="center"/>
    </xf>
    <xf numFmtId="0" fontId="4" fillId="0" borderId="0" xfId="0" applyFont="1" applyFill="1" applyAlignment="1">
      <alignment horizontal="center"/>
    </xf>
    <xf numFmtId="0" fontId="0" fillId="0" borderId="0" xfId="0" applyFill="1" applyBorder="1"/>
    <xf numFmtId="164" fontId="0" fillId="0" borderId="0" xfId="0" applyNumberFormat="1" applyFill="1" applyBorder="1" applyProtection="1">
      <protection locked="0"/>
    </xf>
    <xf numFmtId="0" fontId="0" fillId="0" borderId="0" xfId="0" applyFill="1" applyBorder="1" applyAlignment="1" applyProtection="1">
      <alignment wrapText="1"/>
    </xf>
    <xf numFmtId="0" fontId="0" fillId="0" borderId="0" xfId="0" applyFill="1" applyProtection="1"/>
    <xf numFmtId="44" fontId="0" fillId="0" borderId="0" xfId="0" applyNumberFormat="1" applyFill="1" applyBorder="1" applyAlignment="1">
      <alignment horizontal="center" vertical="center"/>
    </xf>
    <xf numFmtId="44" fontId="0" fillId="0" borderId="0" xfId="0" applyNumberFormat="1" applyFill="1" applyBorder="1"/>
    <xf numFmtId="164" fontId="0" fillId="3" borderId="2" xfId="0" applyNumberFormat="1" applyFill="1" applyBorder="1" applyAlignment="1" applyProtection="1">
      <alignment horizontal="center" vertical="center"/>
      <protection locked="0"/>
    </xf>
    <xf numFmtId="0" fontId="8" fillId="3" borderId="1" xfId="0" applyFont="1" applyFill="1" applyBorder="1" applyAlignment="1" applyProtection="1">
      <alignment horizontal="center" wrapText="1"/>
      <protection locked="0"/>
    </xf>
    <xf numFmtId="0" fontId="0" fillId="0" borderId="0" xfId="0" applyAlignment="1">
      <alignment horizontal="center" wrapText="1"/>
    </xf>
    <xf numFmtId="44"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0" xfId="0" applyFill="1"/>
    <xf numFmtId="44" fontId="2" fillId="2" borderId="1" xfId="2" applyFont="1" applyFill="1" applyBorder="1" applyAlignment="1">
      <alignment horizontal="center" vertical="center"/>
    </xf>
    <xf numFmtId="44" fontId="2" fillId="2" borderId="1" xfId="0" applyNumberFormat="1" applyFont="1" applyFill="1" applyBorder="1" applyAlignment="1">
      <alignment horizontal="center" vertical="center"/>
    </xf>
    <xf numFmtId="0" fontId="9" fillId="0" borderId="0" xfId="0" applyFont="1" applyAlignment="1">
      <alignment wrapText="1"/>
    </xf>
    <xf numFmtId="0" fontId="0" fillId="0" borderId="0" xfId="0" applyFill="1" applyBorder="1" applyAlignment="1" applyProtection="1">
      <alignment horizontal="center"/>
      <protection locked="0"/>
    </xf>
    <xf numFmtId="43" fontId="8" fillId="3" borderId="1" xfId="1" applyFont="1" applyFill="1" applyBorder="1" applyAlignment="1" applyProtection="1">
      <alignment wrapText="1"/>
      <protection locked="0"/>
    </xf>
    <xf numFmtId="0" fontId="0" fillId="0" borderId="3" xfId="0" applyBorder="1"/>
    <xf numFmtId="0" fontId="0" fillId="0" borderId="3" xfId="0" applyBorder="1" applyAlignment="1">
      <alignment horizontal="center"/>
    </xf>
    <xf numFmtId="0" fontId="10" fillId="0" borderId="0" xfId="0" applyFont="1" applyAlignment="1">
      <alignment horizontal="center"/>
    </xf>
    <xf numFmtId="0" fontId="10" fillId="0" borderId="0" xfId="0" applyFont="1"/>
    <xf numFmtId="8" fontId="8" fillId="3" borderId="1" xfId="1" applyNumberFormat="1" applyFont="1" applyFill="1" applyBorder="1" applyAlignment="1" applyProtection="1">
      <alignment wrapText="1"/>
      <protection locked="0"/>
    </xf>
    <xf numFmtId="14" fontId="0" fillId="0" borderId="0" xfId="0" applyNumberFormat="1" applyAlignment="1">
      <alignment wrapText="1"/>
    </xf>
    <xf numFmtId="14" fontId="0" fillId="5" borderId="0" xfId="0" applyNumberFormat="1" applyFill="1"/>
    <xf numFmtId="8" fontId="0" fillId="2" borderId="1" xfId="2" applyNumberFormat="1" applyFont="1" applyFill="1" applyBorder="1"/>
    <xf numFmtId="14" fontId="10" fillId="0" borderId="3" xfId="0" applyNumberFormat="1" applyFont="1" applyBorder="1"/>
    <xf numFmtId="2" fontId="8" fillId="3" borderId="1" xfId="1" applyNumberFormat="1" applyFont="1" applyFill="1" applyBorder="1" applyAlignment="1" applyProtection="1">
      <alignment wrapText="1"/>
      <protection locked="0"/>
    </xf>
    <xf numFmtId="0" fontId="0" fillId="6" borderId="3" xfId="0" applyFill="1" applyBorder="1" applyProtection="1">
      <protection locked="0"/>
    </xf>
    <xf numFmtId="0" fontId="0" fillId="7" borderId="4" xfId="0" applyFill="1" applyBorder="1"/>
    <xf numFmtId="14" fontId="0" fillId="7" borderId="3" xfId="0" applyNumberFormat="1" applyFill="1" applyBorder="1"/>
    <xf numFmtId="164" fontId="0" fillId="8" borderId="2" xfId="0" applyNumberFormat="1" applyFill="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8" borderId="5" xfId="0" applyNumberForma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8" fillId="3" borderId="2" xfId="0" applyFont="1" applyFill="1" applyBorder="1" applyAlignment="1" applyProtection="1">
      <alignment horizontal="center" wrapText="1"/>
      <protection locked="0"/>
    </xf>
    <xf numFmtId="0" fontId="8" fillId="3" borderId="5" xfId="0" applyFont="1" applyFill="1" applyBorder="1" applyAlignment="1" applyProtection="1">
      <alignment horizontal="center" wrapText="1"/>
      <protection locked="0"/>
    </xf>
    <xf numFmtId="0" fontId="2" fillId="4" borderId="0" xfId="0" applyFont="1" applyFill="1" applyAlignment="1">
      <alignment horizontal="center"/>
    </xf>
    <xf numFmtId="0" fontId="8" fillId="3" borderId="4" xfId="0" applyFont="1" applyFill="1" applyBorder="1" applyAlignment="1" applyProtection="1">
      <alignment horizontal="center" wrapText="1"/>
      <protection locked="0"/>
    </xf>
    <xf numFmtId="0" fontId="3" fillId="3" borderId="2" xfId="0" applyFont="1" applyFill="1" applyBorder="1" applyAlignment="1" applyProtection="1">
      <alignment horizontal="center" wrapText="1"/>
      <protection locked="0"/>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0" fillId="8" borderId="2"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44" fontId="2" fillId="2" borderId="8" xfId="0" applyNumberFormat="1" applyFont="1" applyFill="1" applyBorder="1" applyAlignment="1">
      <alignment horizontal="center" vertical="center"/>
    </xf>
    <xf numFmtId="44" fontId="2" fillId="2" borderId="10" xfId="0" applyNumberFormat="1" applyFont="1" applyFill="1" applyBorder="1" applyAlignment="1">
      <alignment horizontal="center" vertical="center"/>
    </xf>
    <xf numFmtId="164" fontId="0" fillId="8" borderId="2" xfId="0" applyNumberFormat="1" applyFill="1" applyBorder="1" applyAlignment="1" applyProtection="1">
      <alignment horizontal="center"/>
    </xf>
    <xf numFmtId="164" fontId="0" fillId="8" borderId="4" xfId="0" applyNumberFormat="1" applyFill="1" applyBorder="1" applyAlignment="1" applyProtection="1">
      <alignment horizontal="center"/>
    </xf>
    <xf numFmtId="164" fontId="0" fillId="8" borderId="5" xfId="0" applyNumberFormat="1" applyFill="1" applyBorder="1" applyAlignment="1" applyProtection="1">
      <alignment horizontal="center"/>
    </xf>
    <xf numFmtId="0" fontId="10" fillId="3" borderId="3" xfId="0" applyFont="1"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10" fillId="3" borderId="0" xfId="0" applyFont="1" applyFill="1" applyBorder="1" applyAlignment="1" applyProtection="1">
      <alignment horizontal="left" vertical="top" wrapText="1"/>
      <protection locked="0"/>
    </xf>
    <xf numFmtId="0" fontId="0" fillId="3" borderId="0" xfId="0" applyFill="1" applyBorder="1" applyAlignment="1" applyProtection="1">
      <alignment horizontal="left" vertical="top"/>
      <protection locked="0"/>
    </xf>
    <xf numFmtId="0" fontId="4" fillId="0" borderId="0" xfId="0" applyFont="1" applyAlignment="1">
      <alignment horizontal="center"/>
    </xf>
    <xf numFmtId="0" fontId="5" fillId="0" borderId="0" xfId="0" applyFont="1" applyAlignment="1">
      <alignment horizontal="center"/>
    </xf>
    <xf numFmtId="0" fontId="2" fillId="4" borderId="3" xfId="0" applyFont="1" applyFill="1" applyBorder="1" applyAlignment="1">
      <alignment horizontal="center"/>
    </xf>
    <xf numFmtId="0" fontId="0" fillId="0" borderId="0" xfId="0" applyAlignment="1">
      <alignment horizontal="center" vertical="center" wrapText="1"/>
    </xf>
    <xf numFmtId="0" fontId="3" fillId="3" borderId="4" xfId="0" applyFont="1" applyFill="1" applyBorder="1" applyAlignment="1" applyProtection="1">
      <alignment horizontal="center" wrapText="1"/>
      <protection locked="0"/>
    </xf>
    <xf numFmtId="0" fontId="3" fillId="3" borderId="5" xfId="0" applyFont="1" applyFill="1" applyBorder="1" applyAlignment="1" applyProtection="1">
      <alignment horizontal="center" wrapText="1"/>
      <protection locked="0"/>
    </xf>
    <xf numFmtId="0" fontId="0" fillId="2" borderId="4" xfId="0"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30480</xdr:colOff>
      <xdr:row>1</xdr:row>
      <xdr:rowOff>106680</xdr:rowOff>
    </xdr:from>
    <xdr:to>
      <xdr:col>2</xdr:col>
      <xdr:colOff>434340</xdr:colOff>
      <xdr:row>6</xdr:row>
      <xdr:rowOff>144780</xdr:rowOff>
    </xdr:to>
    <xdr:pic>
      <xdr:nvPicPr>
        <xdr:cNvPr id="1123" name="Picture 9">
          <a:extLst>
            <a:ext uri="{FF2B5EF4-FFF2-40B4-BE49-F238E27FC236}">
              <a16:creationId xmlns:a16="http://schemas.microsoft.com/office/drawing/2014/main" id="{F45BE22D-158D-44FE-A99A-A584E5E1F9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920" y="274320"/>
          <a:ext cx="120396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293721</xdr:colOff>
      <xdr:row>1</xdr:row>
      <xdr:rowOff>30480</xdr:rowOff>
    </xdr:from>
    <xdr:to>
      <xdr:col>15</xdr:col>
      <xdr:colOff>232058</xdr:colOff>
      <xdr:row>7</xdr:row>
      <xdr:rowOff>38100</xdr:rowOff>
    </xdr:to>
    <xdr:pic>
      <xdr:nvPicPr>
        <xdr:cNvPr id="1124" name="Picture 10">
          <a:extLst>
            <a:ext uri="{FF2B5EF4-FFF2-40B4-BE49-F238E27FC236}">
              <a16:creationId xmlns:a16="http://schemas.microsoft.com/office/drawing/2014/main" id="{8B5E15AF-65C2-4E12-8C26-08A0DE5A7B9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9089378" y="193766"/>
          <a:ext cx="1266394" cy="1226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69"/>
  <sheetViews>
    <sheetView workbookViewId="0">
      <selection activeCell="L14" sqref="L14"/>
    </sheetView>
  </sheetViews>
  <sheetFormatPr defaultRowHeight="13.2" x14ac:dyDescent="0.25"/>
  <cols>
    <col min="1" max="1" width="3.5546875" customWidth="1"/>
    <col min="2" max="2" width="5.44140625" customWidth="1"/>
  </cols>
  <sheetData>
    <row r="1" spans="1:3" ht="15.6" x14ac:dyDescent="0.3">
      <c r="A1" s="13" t="s">
        <v>54</v>
      </c>
    </row>
    <row r="2" spans="1:3" x14ac:dyDescent="0.25">
      <c r="A2" s="54" t="s">
        <v>110</v>
      </c>
    </row>
    <row r="5" spans="1:3" x14ac:dyDescent="0.25">
      <c r="B5" t="s">
        <v>55</v>
      </c>
    </row>
    <row r="6" spans="1:3" x14ac:dyDescent="0.25">
      <c r="B6" t="s">
        <v>56</v>
      </c>
    </row>
    <row r="7" spans="1:3" x14ac:dyDescent="0.25">
      <c r="B7" t="s">
        <v>57</v>
      </c>
    </row>
    <row r="8" spans="1:3" x14ac:dyDescent="0.25">
      <c r="B8" t="s">
        <v>58</v>
      </c>
    </row>
    <row r="9" spans="1:3" x14ac:dyDescent="0.25">
      <c r="B9" t="s">
        <v>59</v>
      </c>
    </row>
    <row r="11" spans="1:3" x14ac:dyDescent="0.25">
      <c r="C11" s="15" t="s">
        <v>60</v>
      </c>
    </row>
    <row r="12" spans="1:3" x14ac:dyDescent="0.25">
      <c r="C12" t="s">
        <v>61</v>
      </c>
    </row>
    <row r="13" spans="1:3" x14ac:dyDescent="0.25">
      <c r="C13" t="s">
        <v>62</v>
      </c>
    </row>
    <row r="14" spans="1:3" x14ac:dyDescent="0.25">
      <c r="C14" t="s">
        <v>63</v>
      </c>
    </row>
    <row r="15" spans="1:3" x14ac:dyDescent="0.25">
      <c r="C15" t="s">
        <v>92</v>
      </c>
    </row>
    <row r="16" spans="1:3" x14ac:dyDescent="0.25">
      <c r="C16" t="s">
        <v>93</v>
      </c>
    </row>
    <row r="18" spans="3:3" x14ac:dyDescent="0.25">
      <c r="C18" s="15" t="s">
        <v>64</v>
      </c>
    </row>
    <row r="19" spans="3:3" x14ac:dyDescent="0.25">
      <c r="C19" t="s">
        <v>65</v>
      </c>
    </row>
    <row r="20" spans="3:3" x14ac:dyDescent="0.25">
      <c r="C20" t="s">
        <v>66</v>
      </c>
    </row>
    <row r="21" spans="3:3" x14ac:dyDescent="0.25">
      <c r="C21" t="s">
        <v>67</v>
      </c>
    </row>
    <row r="22" spans="3:3" x14ac:dyDescent="0.25">
      <c r="C22" t="s">
        <v>92</v>
      </c>
    </row>
    <row r="23" spans="3:3" x14ac:dyDescent="0.25">
      <c r="C23" t="s">
        <v>93</v>
      </c>
    </row>
    <row r="25" spans="3:3" x14ac:dyDescent="0.25">
      <c r="C25" s="15" t="s">
        <v>69</v>
      </c>
    </row>
    <row r="26" spans="3:3" x14ac:dyDescent="0.25">
      <c r="C26" t="s">
        <v>70</v>
      </c>
    </row>
    <row r="27" spans="3:3" x14ac:dyDescent="0.25">
      <c r="C27" t="s">
        <v>71</v>
      </c>
    </row>
    <row r="28" spans="3:3" x14ac:dyDescent="0.25">
      <c r="C28" t="s">
        <v>72</v>
      </c>
    </row>
    <row r="29" spans="3:3" x14ac:dyDescent="0.25">
      <c r="C29" t="s">
        <v>92</v>
      </c>
    </row>
    <row r="30" spans="3:3" x14ac:dyDescent="0.25">
      <c r="C30" t="s">
        <v>93</v>
      </c>
    </row>
    <row r="32" spans="3:3" x14ac:dyDescent="0.25">
      <c r="C32" s="15" t="s">
        <v>73</v>
      </c>
    </row>
    <row r="33" spans="3:3" x14ac:dyDescent="0.25">
      <c r="C33" t="s">
        <v>74</v>
      </c>
    </row>
    <row r="34" spans="3:3" x14ac:dyDescent="0.25">
      <c r="C34" t="s">
        <v>75</v>
      </c>
    </row>
    <row r="35" spans="3:3" x14ac:dyDescent="0.25">
      <c r="C35" t="s">
        <v>76</v>
      </c>
    </row>
    <row r="36" spans="3:3" x14ac:dyDescent="0.25">
      <c r="C36" t="s">
        <v>92</v>
      </c>
    </row>
    <row r="37" spans="3:3" x14ac:dyDescent="0.25">
      <c r="C37" t="s">
        <v>93</v>
      </c>
    </row>
    <row r="39" spans="3:3" x14ac:dyDescent="0.25">
      <c r="C39" s="15" t="s">
        <v>77</v>
      </c>
    </row>
    <row r="40" spans="3:3" x14ac:dyDescent="0.25">
      <c r="C40" t="s">
        <v>78</v>
      </c>
    </row>
    <row r="41" spans="3:3" x14ac:dyDescent="0.25">
      <c r="C41" t="s">
        <v>79</v>
      </c>
    </row>
    <row r="42" spans="3:3" x14ac:dyDescent="0.25">
      <c r="C42" t="s">
        <v>80</v>
      </c>
    </row>
    <row r="43" spans="3:3" x14ac:dyDescent="0.25">
      <c r="C43" t="s">
        <v>81</v>
      </c>
    </row>
    <row r="44" spans="3:3" x14ac:dyDescent="0.25">
      <c r="C44" t="s">
        <v>82</v>
      </c>
    </row>
    <row r="45" spans="3:3" x14ac:dyDescent="0.25">
      <c r="C45" t="s">
        <v>83</v>
      </c>
    </row>
    <row r="47" spans="3:3" x14ac:dyDescent="0.25">
      <c r="C47" s="15" t="s">
        <v>94</v>
      </c>
    </row>
    <row r="48" spans="3:3" x14ac:dyDescent="0.25">
      <c r="C48" t="s">
        <v>99</v>
      </c>
    </row>
    <row r="49" spans="2:3" x14ac:dyDescent="0.25">
      <c r="C49" t="s">
        <v>100</v>
      </c>
    </row>
    <row r="50" spans="2:3" x14ac:dyDescent="0.25">
      <c r="C50" t="s">
        <v>101</v>
      </c>
    </row>
    <row r="51" spans="2:3" x14ac:dyDescent="0.25">
      <c r="C51" t="s">
        <v>92</v>
      </c>
    </row>
    <row r="52" spans="2:3" x14ac:dyDescent="0.25">
      <c r="C52" t="s">
        <v>93</v>
      </c>
    </row>
    <row r="54" spans="2:3" x14ac:dyDescent="0.25">
      <c r="C54" s="15" t="s">
        <v>95</v>
      </c>
    </row>
    <row r="55" spans="2:3" x14ac:dyDescent="0.25">
      <c r="C55" t="s">
        <v>96</v>
      </c>
    </row>
    <row r="56" spans="2:3" x14ac:dyDescent="0.25">
      <c r="C56" t="s">
        <v>97</v>
      </c>
    </row>
    <row r="57" spans="2:3" x14ac:dyDescent="0.25">
      <c r="C57" t="s">
        <v>98</v>
      </c>
    </row>
    <row r="58" spans="2:3" x14ac:dyDescent="0.25">
      <c r="C58" t="s">
        <v>92</v>
      </c>
    </row>
    <row r="59" spans="2:3" x14ac:dyDescent="0.25">
      <c r="C59" t="s">
        <v>93</v>
      </c>
    </row>
    <row r="62" spans="2:3" x14ac:dyDescent="0.25">
      <c r="B62" t="s">
        <v>102</v>
      </c>
    </row>
    <row r="63" spans="2:3" x14ac:dyDescent="0.25">
      <c r="B63" t="s">
        <v>103</v>
      </c>
    </row>
    <row r="64" spans="2:3" x14ac:dyDescent="0.25">
      <c r="B64" t="s">
        <v>104</v>
      </c>
    </row>
    <row r="66" spans="2:2" x14ac:dyDescent="0.25">
      <c r="B66" t="s">
        <v>105</v>
      </c>
    </row>
    <row r="67" spans="2:2" x14ac:dyDescent="0.25">
      <c r="B67" t="s">
        <v>106</v>
      </c>
    </row>
    <row r="69" spans="2:2" x14ac:dyDescent="0.25">
      <c r="B69" s="54" t="s">
        <v>114</v>
      </c>
    </row>
  </sheetData>
  <sheetProtection password="E211" sheet="1" objects="1" scenarios="1"/>
  <phoneticPr fontId="3" type="noConversion"/>
  <pageMargins left="0.75" right="0.75" top="1" bottom="1" header="0.5" footer="0.5"/>
  <pageSetup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4:AJ76"/>
  <sheetViews>
    <sheetView tabSelected="1" showWhiteSpace="0" zoomScale="70" zoomScaleNormal="70" workbookViewId="0">
      <selection activeCell="S14" sqref="S14"/>
    </sheetView>
  </sheetViews>
  <sheetFormatPr defaultRowHeight="13.2" x14ac:dyDescent="0.25"/>
  <cols>
    <col min="1" max="1" width="12.44140625" customWidth="1"/>
    <col min="2" max="2" width="11.6640625" customWidth="1"/>
    <col min="3" max="4" width="16.33203125" customWidth="1"/>
    <col min="5" max="5" width="11.6640625" customWidth="1"/>
    <col min="6" max="6" width="3.5546875" style="12" customWidth="1"/>
    <col min="7" max="7" width="11.6640625" customWidth="1"/>
    <col min="8" max="9" width="11.33203125" hidden="1" customWidth="1"/>
    <col min="10" max="10" width="5" hidden="1" customWidth="1"/>
    <col min="11" max="11" width="11.6640625" customWidth="1"/>
    <col min="12" max="13" width="16.33203125" customWidth="1"/>
    <col min="14" max="14" width="16" customWidth="1"/>
    <col min="15" max="15" width="3.33203125" style="12" customWidth="1"/>
    <col min="16" max="16" width="11.6640625" customWidth="1"/>
    <col min="17" max="17" width="11.6640625" style="7" hidden="1" customWidth="1"/>
    <col min="18" max="18" width="9.6640625" style="7" hidden="1" customWidth="1"/>
    <col min="19" max="19" width="27.109375" customWidth="1"/>
    <col min="29" max="29" width="7.6640625" customWidth="1"/>
    <col min="30" max="30" width="10.6640625" hidden="1" customWidth="1"/>
    <col min="31" max="31" width="0.109375" hidden="1" customWidth="1"/>
    <col min="32" max="32" width="17.6640625" hidden="1" customWidth="1"/>
    <col min="33" max="33" width="0.109375" hidden="1" customWidth="1"/>
    <col min="34" max="34" width="12.33203125" hidden="1" customWidth="1"/>
    <col min="35" max="35" width="25.88671875" hidden="1" customWidth="1"/>
    <col min="36" max="36" width="3.5546875" hidden="1" customWidth="1"/>
    <col min="37" max="37" width="8.88671875" customWidth="1"/>
  </cols>
  <sheetData>
    <row r="4" spans="2:36" ht="22.8" x14ac:dyDescent="0.4">
      <c r="B4" s="107" t="s">
        <v>33</v>
      </c>
      <c r="C4" s="107"/>
      <c r="D4" s="107"/>
      <c r="E4" s="107"/>
      <c r="F4" s="107"/>
      <c r="G4" s="107"/>
      <c r="H4" s="107"/>
      <c r="I4" s="107"/>
      <c r="J4" s="107"/>
      <c r="K4" s="107"/>
      <c r="L4" s="107"/>
      <c r="M4" s="107"/>
      <c r="N4" s="107"/>
      <c r="O4" s="107"/>
      <c r="P4" s="107"/>
      <c r="Q4" s="32"/>
      <c r="R4" s="32"/>
      <c r="AE4" s="7"/>
    </row>
    <row r="5" spans="2:36" ht="17.399999999999999" x14ac:dyDescent="0.3">
      <c r="B5" s="106" t="s">
        <v>117</v>
      </c>
      <c r="C5" s="106"/>
      <c r="D5" s="106"/>
      <c r="E5" s="106"/>
      <c r="F5" s="106"/>
      <c r="G5" s="106"/>
      <c r="H5" s="106"/>
      <c r="I5" s="106"/>
      <c r="J5" s="106"/>
      <c r="K5" s="106"/>
      <c r="L5" s="106"/>
      <c r="M5" s="106"/>
      <c r="N5" s="106"/>
      <c r="O5" s="106"/>
      <c r="P5" s="106"/>
      <c r="Q5" s="33"/>
      <c r="R5" s="33"/>
      <c r="AE5" s="7"/>
    </row>
    <row r="6" spans="2:36" ht="17.399999999999999" x14ac:dyDescent="0.3">
      <c r="B6" s="4"/>
      <c r="C6" s="4"/>
      <c r="D6" s="4"/>
      <c r="E6" s="4"/>
      <c r="F6" s="4"/>
      <c r="G6" s="4"/>
      <c r="H6" s="4"/>
      <c r="I6" s="4"/>
      <c r="J6" s="53">
        <v>2017</v>
      </c>
      <c r="K6" s="4"/>
      <c r="L6" s="4"/>
      <c r="M6" s="4"/>
      <c r="N6" s="4"/>
      <c r="O6" s="4"/>
      <c r="P6" s="4"/>
      <c r="Q6" s="33"/>
      <c r="R6" s="33"/>
      <c r="AD6" t="s">
        <v>49</v>
      </c>
      <c r="AE6" s="7"/>
    </row>
    <row r="7" spans="2:36" x14ac:dyDescent="0.25">
      <c r="AE7" s="7"/>
    </row>
    <row r="8" spans="2:36" x14ac:dyDescent="0.25">
      <c r="AD8" s="8" t="s">
        <v>38</v>
      </c>
      <c r="AE8" s="8" t="s">
        <v>15</v>
      </c>
      <c r="AF8" s="8" t="s">
        <v>22</v>
      </c>
      <c r="AG8" s="8"/>
      <c r="AH8" s="8" t="s">
        <v>41</v>
      </c>
      <c r="AI8" s="8" t="s">
        <v>18</v>
      </c>
      <c r="AJ8" s="8" t="s">
        <v>85</v>
      </c>
    </row>
    <row r="9" spans="2:36" x14ac:dyDescent="0.25">
      <c r="B9" t="s">
        <v>20</v>
      </c>
      <c r="C9" s="101"/>
      <c r="D9" s="102"/>
      <c r="E9" s="102"/>
      <c r="F9" s="102"/>
      <c r="G9" s="102"/>
      <c r="H9" s="102"/>
      <c r="I9" s="102"/>
      <c r="J9" s="102"/>
      <c r="K9" s="102"/>
      <c r="M9" t="s">
        <v>21</v>
      </c>
      <c r="N9" s="14"/>
      <c r="O9" s="49"/>
      <c r="P9" s="1"/>
      <c r="Q9" s="34"/>
      <c r="R9" s="34"/>
      <c r="AD9" s="54">
        <v>0.58499999999999996</v>
      </c>
      <c r="AE9" t="s">
        <v>12</v>
      </c>
      <c r="AF9" s="54" t="s">
        <v>112</v>
      </c>
      <c r="AH9" t="s">
        <v>42</v>
      </c>
      <c r="AI9" s="9"/>
      <c r="AJ9" t="s">
        <v>87</v>
      </c>
    </row>
    <row r="10" spans="2:36" x14ac:dyDescent="0.25">
      <c r="B10" t="s">
        <v>28</v>
      </c>
      <c r="C10" s="103"/>
      <c r="D10" s="103"/>
      <c r="E10" s="103"/>
      <c r="F10" s="103"/>
      <c r="G10" s="103"/>
      <c r="H10" s="103"/>
      <c r="I10" s="103"/>
      <c r="J10" s="103"/>
      <c r="K10" s="103"/>
      <c r="L10" s="1"/>
      <c r="AE10" t="s">
        <v>13</v>
      </c>
      <c r="AF10" s="54" t="s">
        <v>111</v>
      </c>
      <c r="AH10" t="s">
        <v>43</v>
      </c>
      <c r="AI10" s="9"/>
      <c r="AJ10" t="s">
        <v>88</v>
      </c>
    </row>
    <row r="11" spans="2:36" x14ac:dyDescent="0.25">
      <c r="B11" t="s">
        <v>29</v>
      </c>
      <c r="C11" s="103"/>
      <c r="D11" s="103"/>
      <c r="E11" s="3" t="s">
        <v>30</v>
      </c>
      <c r="G11" s="14"/>
      <c r="H11" s="20"/>
      <c r="I11" s="20"/>
      <c r="J11" t="s">
        <v>31</v>
      </c>
      <c r="K11" s="61" t="s">
        <v>118</v>
      </c>
      <c r="L11" s="62"/>
      <c r="M11" t="s">
        <v>0</v>
      </c>
      <c r="N11" s="63"/>
      <c r="AE11" t="s">
        <v>14</v>
      </c>
      <c r="AF11" t="s">
        <v>25</v>
      </c>
      <c r="AH11" t="s">
        <v>44</v>
      </c>
      <c r="AI11" s="9"/>
    </row>
    <row r="12" spans="2:36" x14ac:dyDescent="0.25">
      <c r="B12" t="s">
        <v>32</v>
      </c>
      <c r="C12" s="103"/>
      <c r="D12" s="103"/>
      <c r="P12" s="35"/>
      <c r="Q12" s="35"/>
      <c r="R12"/>
      <c r="AE12" t="s">
        <v>23</v>
      </c>
      <c r="AG12" t="s">
        <v>45</v>
      </c>
      <c r="AH12" s="9"/>
    </row>
    <row r="13" spans="2:36" x14ac:dyDescent="0.25">
      <c r="C13" s="49"/>
      <c r="D13" s="49"/>
      <c r="P13" s="35"/>
      <c r="Q13" s="35"/>
      <c r="R13" s="35"/>
      <c r="AF13" s="54" t="s">
        <v>113</v>
      </c>
      <c r="AI13" s="9"/>
    </row>
    <row r="14" spans="2:36" x14ac:dyDescent="0.25">
      <c r="C14" t="s">
        <v>107</v>
      </c>
      <c r="D14" s="104"/>
      <c r="E14" s="105"/>
      <c r="F14" s="105"/>
      <c r="G14" s="105"/>
      <c r="H14" s="105"/>
      <c r="I14" s="105"/>
      <c r="J14" s="105"/>
      <c r="K14" s="105"/>
      <c r="L14" s="105"/>
      <c r="M14" s="105"/>
      <c r="N14" s="105"/>
      <c r="P14" s="35"/>
      <c r="Q14" s="35"/>
      <c r="R14" s="35"/>
      <c r="AF14" s="54" t="s">
        <v>27</v>
      </c>
      <c r="AI14" s="9"/>
    </row>
    <row r="15" spans="2:36" x14ac:dyDescent="0.25">
      <c r="C15" s="49"/>
      <c r="D15" s="105"/>
      <c r="E15" s="105"/>
      <c r="F15" s="105"/>
      <c r="G15" s="105"/>
      <c r="H15" s="105"/>
      <c r="I15" s="105"/>
      <c r="J15" s="105"/>
      <c r="K15" s="105"/>
      <c r="L15" s="105"/>
      <c r="M15" s="105"/>
      <c r="N15" s="105"/>
      <c r="P15" s="35"/>
      <c r="Q15" s="35"/>
      <c r="R15" s="35"/>
      <c r="AF15" t="s">
        <v>24</v>
      </c>
      <c r="AI15" s="9"/>
    </row>
    <row r="16" spans="2:36" x14ac:dyDescent="0.25">
      <c r="AF16" t="s">
        <v>26</v>
      </c>
      <c r="AI16" s="9"/>
    </row>
    <row r="17" spans="2:35" x14ac:dyDescent="0.25">
      <c r="B17" s="75" t="s">
        <v>6</v>
      </c>
      <c r="C17" s="75"/>
      <c r="D17" s="75"/>
      <c r="E17" s="75"/>
      <c r="F17" s="75"/>
      <c r="G17" s="75"/>
      <c r="H17" s="27"/>
      <c r="I17" s="27"/>
      <c r="K17" s="75" t="s">
        <v>9</v>
      </c>
      <c r="L17" s="75"/>
      <c r="M17" s="75"/>
      <c r="N17" s="75"/>
      <c r="O17" s="75"/>
      <c r="P17" s="75"/>
      <c r="Q17" s="27"/>
      <c r="R17" s="27"/>
      <c r="AI17" s="9"/>
    </row>
    <row r="18" spans="2:35" x14ac:dyDescent="0.25">
      <c r="B18" s="11" t="s">
        <v>0</v>
      </c>
      <c r="C18" s="90" t="s">
        <v>1</v>
      </c>
      <c r="D18" s="91"/>
      <c r="E18" s="11" t="s">
        <v>5</v>
      </c>
      <c r="F18" s="11" t="s">
        <v>85</v>
      </c>
      <c r="G18" s="11" t="s">
        <v>2</v>
      </c>
      <c r="H18" s="28" t="s">
        <v>89</v>
      </c>
      <c r="I18" s="28" t="s">
        <v>90</v>
      </c>
      <c r="K18" s="11" t="s">
        <v>0</v>
      </c>
      <c r="L18" s="90" t="s">
        <v>7</v>
      </c>
      <c r="M18" s="91"/>
      <c r="N18" s="11" t="s">
        <v>29</v>
      </c>
      <c r="O18" s="11" t="s">
        <v>85</v>
      </c>
      <c r="P18" s="11" t="s">
        <v>2</v>
      </c>
      <c r="Q18" s="28" t="s">
        <v>89</v>
      </c>
      <c r="R18" s="28" t="s">
        <v>90</v>
      </c>
      <c r="AI18" s="9"/>
    </row>
    <row r="19" spans="2:35" s="10" customFormat="1" ht="36.75" customHeight="1" x14ac:dyDescent="0.25">
      <c r="B19" s="21"/>
      <c r="C19" s="73"/>
      <c r="D19" s="74"/>
      <c r="E19" s="16"/>
      <c r="F19" s="41"/>
      <c r="G19" s="60"/>
      <c r="H19" s="29">
        <f>IF(F19="Y",G19,0)</f>
        <v>0</v>
      </c>
      <c r="I19" s="29">
        <f>IF(F19="N",G19,0)</f>
        <v>0</v>
      </c>
      <c r="J19" s="24"/>
      <c r="K19" s="21"/>
      <c r="L19" s="73"/>
      <c r="M19" s="74"/>
      <c r="N19" s="16"/>
      <c r="O19" s="41"/>
      <c r="P19" s="55"/>
      <c r="Q19" s="29">
        <f>IF(O19="Y",P19,0)</f>
        <v>0</v>
      </c>
      <c r="R19" s="29">
        <f>IF(O19="N",P19,0)</f>
        <v>0</v>
      </c>
      <c r="AI19" s="9"/>
    </row>
    <row r="20" spans="2:35" s="10" customFormat="1" ht="35.25" customHeight="1" x14ac:dyDescent="0.25">
      <c r="B20" s="21"/>
      <c r="C20" s="73"/>
      <c r="D20" s="74"/>
      <c r="E20" s="16"/>
      <c r="F20" s="41"/>
      <c r="G20" s="50"/>
      <c r="H20" s="29">
        <f>IF(F20="Y",G20,0)</f>
        <v>0</v>
      </c>
      <c r="I20" s="29">
        <f>IF(F20="N",G20,0)</f>
        <v>0</v>
      </c>
      <c r="J20" s="24"/>
      <c r="K20" s="21"/>
      <c r="L20" s="73"/>
      <c r="M20" s="74"/>
      <c r="N20" s="16"/>
      <c r="O20" s="41"/>
      <c r="P20" s="55"/>
      <c r="Q20" s="29">
        <f>IF(O20="Y",P20,0)</f>
        <v>0</v>
      </c>
      <c r="R20" s="29">
        <f>IF(O20="N",P20,0)</f>
        <v>0</v>
      </c>
      <c r="AB20" s="9"/>
      <c r="AI20" s="9"/>
    </row>
    <row r="21" spans="2:35" s="10" customFormat="1" ht="37.5" customHeight="1" x14ac:dyDescent="0.25">
      <c r="B21" s="21"/>
      <c r="C21" s="73"/>
      <c r="D21" s="74"/>
      <c r="E21" s="16"/>
      <c r="F21" s="41"/>
      <c r="G21" s="50"/>
      <c r="H21" s="29">
        <f>IF(F21="Y",G21,0)</f>
        <v>0</v>
      </c>
      <c r="I21" s="29">
        <f>IF(F21="N",G21,0)</f>
        <v>0</v>
      </c>
      <c r="J21" s="24"/>
      <c r="K21" s="21"/>
      <c r="L21" s="73"/>
      <c r="M21" s="74"/>
      <c r="N21" s="16"/>
      <c r="O21" s="41"/>
      <c r="P21" s="55"/>
      <c r="Q21" s="29">
        <f>IF(O21="Y",P21,0)</f>
        <v>0</v>
      </c>
      <c r="R21" s="29">
        <f>IF(O21="N",P21,0)</f>
        <v>0</v>
      </c>
      <c r="AB21" s="9"/>
      <c r="AI21" s="57"/>
    </row>
    <row r="22" spans="2:35" s="10" customFormat="1" ht="25.5" customHeight="1" x14ac:dyDescent="0.25">
      <c r="B22" s="21"/>
      <c r="C22" s="73"/>
      <c r="D22" s="74"/>
      <c r="E22" s="16"/>
      <c r="F22" s="41"/>
      <c r="G22" s="50"/>
      <c r="H22" s="29">
        <f>IF(F22="Y",G22,0)</f>
        <v>0</v>
      </c>
      <c r="I22" s="29">
        <f>IF(F22="N",G22,0)</f>
        <v>0</v>
      </c>
      <c r="J22" s="24"/>
      <c r="K22" s="21"/>
      <c r="L22" s="73"/>
      <c r="M22" s="74"/>
      <c r="N22" s="16"/>
      <c r="O22" s="41"/>
      <c r="P22" s="50"/>
      <c r="Q22" s="29">
        <f>IF(O22="Y",P22,0)</f>
        <v>0</v>
      </c>
      <c r="R22" s="29">
        <f>IF(O22="N",P22,0)</f>
        <v>0</v>
      </c>
      <c r="AI22" s="9"/>
    </row>
    <row r="23" spans="2:35" s="10" customFormat="1" ht="27.75" customHeight="1" x14ac:dyDescent="0.25">
      <c r="B23" s="21"/>
      <c r="C23" s="73"/>
      <c r="D23" s="74"/>
      <c r="E23" s="16"/>
      <c r="F23" s="41"/>
      <c r="G23" s="50"/>
      <c r="H23" s="29">
        <f>IF(F23="Y",G23,0)</f>
        <v>0</v>
      </c>
      <c r="I23" s="29">
        <f>IF(F23="N",G23,0)</f>
        <v>0</v>
      </c>
      <c r="J23" s="24"/>
      <c r="K23" s="21"/>
      <c r="L23" s="73"/>
      <c r="M23" s="74"/>
      <c r="N23" s="16"/>
      <c r="O23" s="41"/>
      <c r="P23" s="50"/>
      <c r="Q23" s="29">
        <f>IF(O23="Y",P23,0)</f>
        <v>0</v>
      </c>
      <c r="R23" s="29">
        <f>IF(O23="N",P23,0)</f>
        <v>0</v>
      </c>
      <c r="AI23" s="9"/>
    </row>
    <row r="24" spans="2:35" x14ac:dyDescent="0.25">
      <c r="B24" s="93" t="str">
        <f>"Total" &amp; " " &amp;B17</f>
        <v>Total Itemized Air/Transport Expenses</v>
      </c>
      <c r="C24" s="94"/>
      <c r="D24" s="94"/>
      <c r="E24" s="94"/>
      <c r="F24" s="18"/>
      <c r="G24" s="2">
        <f>SUM(G19:G23)</f>
        <v>0</v>
      </c>
      <c r="H24" s="30">
        <f>SUM(H19:H23)</f>
        <v>0</v>
      </c>
      <c r="I24" s="30">
        <f>SUM(I19:I23)</f>
        <v>0</v>
      </c>
      <c r="K24" s="93" t="str">
        <f>"Total" &amp; " " &amp;K17</f>
        <v>Total Itemized Lodging Expenses</v>
      </c>
      <c r="L24" s="94"/>
      <c r="M24" s="94"/>
      <c r="N24" s="94"/>
      <c r="O24" s="18"/>
      <c r="P24" s="58">
        <f>SUM(P19:P23)</f>
        <v>0</v>
      </c>
      <c r="Q24" s="30">
        <f>SUM(Q19:Q23)</f>
        <v>0</v>
      </c>
      <c r="R24" s="30">
        <f>SUM(R19:R23)</f>
        <v>0</v>
      </c>
      <c r="AI24" s="56"/>
    </row>
    <row r="25" spans="2:35" x14ac:dyDescent="0.25">
      <c r="H25" s="7"/>
      <c r="I25" s="7"/>
      <c r="AI25" s="56"/>
    </row>
    <row r="26" spans="2:35" x14ac:dyDescent="0.25">
      <c r="B26" s="75" t="s">
        <v>8</v>
      </c>
      <c r="C26" s="75"/>
      <c r="D26" s="75"/>
      <c r="E26" s="75"/>
      <c r="F26" s="75"/>
      <c r="G26" s="75"/>
      <c r="H26" s="27"/>
      <c r="I26" s="27"/>
      <c r="K26" s="75" t="s">
        <v>10</v>
      </c>
      <c r="L26" s="75"/>
      <c r="M26" s="75"/>
      <c r="N26" s="75"/>
      <c r="O26" s="75"/>
      <c r="P26" s="75"/>
      <c r="Q26" s="27"/>
      <c r="R26" s="27"/>
      <c r="AI26" s="56"/>
    </row>
    <row r="27" spans="2:35" x14ac:dyDescent="0.25">
      <c r="B27" s="11" t="s">
        <v>0</v>
      </c>
      <c r="C27" s="90" t="s">
        <v>68</v>
      </c>
      <c r="D27" s="91"/>
      <c r="E27" s="11" t="s">
        <v>11</v>
      </c>
      <c r="F27" s="11" t="s">
        <v>85</v>
      </c>
      <c r="G27" s="11" t="s">
        <v>2</v>
      </c>
      <c r="H27" s="28"/>
      <c r="I27" s="28"/>
      <c r="K27" s="11" t="s">
        <v>0</v>
      </c>
      <c r="L27" s="90" t="s">
        <v>16</v>
      </c>
      <c r="M27" s="91"/>
      <c r="N27" s="11" t="s">
        <v>17</v>
      </c>
      <c r="O27" s="11" t="s">
        <v>85</v>
      </c>
      <c r="P27" s="11" t="s">
        <v>2</v>
      </c>
      <c r="Q27" s="28"/>
      <c r="R27" s="28"/>
    </row>
    <row r="28" spans="2:35" s="10" customFormat="1" ht="41.25" customHeight="1" x14ac:dyDescent="0.25">
      <c r="B28" s="21"/>
      <c r="C28" s="73"/>
      <c r="D28" s="74"/>
      <c r="E28" s="16"/>
      <c r="F28" s="41"/>
      <c r="G28" s="50"/>
      <c r="H28" s="29">
        <f t="shared" ref="H28:H39" si="0">IF(F28="Y",G28,0)</f>
        <v>0</v>
      </c>
      <c r="I28" s="29">
        <f t="shared" ref="I28:I39" si="1">IF(F28="N",G28,0)</f>
        <v>0</v>
      </c>
      <c r="J28" s="24"/>
      <c r="K28" s="21"/>
      <c r="L28" s="73"/>
      <c r="M28" s="74"/>
      <c r="N28" s="16"/>
      <c r="O28" s="41"/>
      <c r="P28" s="50"/>
      <c r="Q28" s="29">
        <f t="shared" ref="Q28:Q39" si="2">IF(O28="Y",P28,0)</f>
        <v>0</v>
      </c>
      <c r="R28" s="29">
        <f t="shared" ref="R28:R39" si="3">IF(O28="N",P28,0)</f>
        <v>0</v>
      </c>
    </row>
    <row r="29" spans="2:35" s="10" customFormat="1" ht="36.75" customHeight="1" x14ac:dyDescent="0.25">
      <c r="B29" s="21"/>
      <c r="C29" s="73"/>
      <c r="D29" s="74"/>
      <c r="E29" s="16"/>
      <c r="F29" s="41"/>
      <c r="G29" s="50"/>
      <c r="H29" s="29">
        <f t="shared" si="0"/>
        <v>0</v>
      </c>
      <c r="I29" s="29">
        <f t="shared" si="1"/>
        <v>0</v>
      </c>
      <c r="J29" s="24"/>
      <c r="K29" s="21"/>
      <c r="L29" s="73"/>
      <c r="M29" s="74"/>
      <c r="N29" s="16"/>
      <c r="O29" s="41"/>
      <c r="P29" s="50"/>
      <c r="Q29" s="29">
        <f t="shared" si="2"/>
        <v>0</v>
      </c>
      <c r="R29" s="29">
        <f t="shared" si="3"/>
        <v>0</v>
      </c>
    </row>
    <row r="30" spans="2:35" s="10" customFormat="1" ht="26.25" customHeight="1" x14ac:dyDescent="0.25">
      <c r="B30" s="21"/>
      <c r="C30" s="73"/>
      <c r="D30" s="74"/>
      <c r="E30" s="16"/>
      <c r="F30" s="41"/>
      <c r="G30" s="50"/>
      <c r="H30" s="29">
        <f t="shared" si="0"/>
        <v>0</v>
      </c>
      <c r="I30" s="29">
        <f t="shared" si="1"/>
        <v>0</v>
      </c>
      <c r="J30" s="24"/>
      <c r="K30" s="21"/>
      <c r="L30" s="22"/>
      <c r="M30" s="23"/>
      <c r="N30" s="16"/>
      <c r="O30" s="41"/>
      <c r="P30" s="50"/>
      <c r="Q30" s="29">
        <f t="shared" si="2"/>
        <v>0</v>
      </c>
      <c r="R30" s="29">
        <f t="shared" si="3"/>
        <v>0</v>
      </c>
    </row>
    <row r="31" spans="2:35" s="10" customFormat="1" ht="26.25" customHeight="1" x14ac:dyDescent="0.25">
      <c r="B31" s="21"/>
      <c r="C31" s="73"/>
      <c r="D31" s="74"/>
      <c r="E31" s="16"/>
      <c r="F31" s="41"/>
      <c r="G31" s="50"/>
      <c r="H31" s="29">
        <f t="shared" si="0"/>
        <v>0</v>
      </c>
      <c r="I31" s="29">
        <f t="shared" si="1"/>
        <v>0</v>
      </c>
      <c r="J31" s="24"/>
      <c r="K31" s="21"/>
      <c r="L31" s="22"/>
      <c r="M31" s="23"/>
      <c r="N31" s="16"/>
      <c r="O31" s="41"/>
      <c r="P31" s="50"/>
      <c r="Q31" s="29">
        <f t="shared" si="2"/>
        <v>0</v>
      </c>
      <c r="R31" s="29">
        <f t="shared" si="3"/>
        <v>0</v>
      </c>
    </row>
    <row r="32" spans="2:35" s="10" customFormat="1" ht="26.25" customHeight="1" x14ac:dyDescent="0.25">
      <c r="B32" s="21"/>
      <c r="C32" s="73"/>
      <c r="D32" s="74"/>
      <c r="E32" s="16"/>
      <c r="F32" s="41"/>
      <c r="G32" s="50"/>
      <c r="H32" s="29">
        <f t="shared" si="0"/>
        <v>0</v>
      </c>
      <c r="I32" s="29">
        <f t="shared" si="1"/>
        <v>0</v>
      </c>
      <c r="J32" s="24"/>
      <c r="K32" s="21"/>
      <c r="L32" s="22"/>
      <c r="M32" s="23"/>
      <c r="N32" s="16"/>
      <c r="O32" s="41"/>
      <c r="P32" s="50"/>
      <c r="Q32" s="29">
        <f t="shared" si="2"/>
        <v>0</v>
      </c>
      <c r="R32" s="29">
        <f t="shared" si="3"/>
        <v>0</v>
      </c>
    </row>
    <row r="33" spans="2:35" s="10" customFormat="1" ht="26.25" customHeight="1" x14ac:dyDescent="0.25">
      <c r="B33" s="21"/>
      <c r="C33" s="73"/>
      <c r="D33" s="74"/>
      <c r="E33" s="16"/>
      <c r="F33" s="41"/>
      <c r="G33" s="50"/>
      <c r="H33" s="29">
        <f t="shared" si="0"/>
        <v>0</v>
      </c>
      <c r="I33" s="29">
        <f t="shared" si="1"/>
        <v>0</v>
      </c>
      <c r="J33" s="24"/>
      <c r="K33" s="21"/>
      <c r="L33" s="22"/>
      <c r="M33" s="23"/>
      <c r="N33" s="16"/>
      <c r="O33" s="41"/>
      <c r="P33" s="50"/>
      <c r="Q33" s="29">
        <f t="shared" si="2"/>
        <v>0</v>
      </c>
      <c r="R33" s="29">
        <f t="shared" si="3"/>
        <v>0</v>
      </c>
    </row>
    <row r="34" spans="2:35" s="10" customFormat="1" ht="26.25" customHeight="1" x14ac:dyDescent="0.25">
      <c r="B34" s="21"/>
      <c r="C34" s="73"/>
      <c r="D34" s="74"/>
      <c r="E34" s="16"/>
      <c r="F34" s="41"/>
      <c r="G34" s="50"/>
      <c r="H34" s="29">
        <f t="shared" si="0"/>
        <v>0</v>
      </c>
      <c r="I34" s="29">
        <f t="shared" si="1"/>
        <v>0</v>
      </c>
      <c r="J34" s="24"/>
      <c r="K34" s="21"/>
      <c r="L34" s="22"/>
      <c r="M34" s="23"/>
      <c r="N34" s="16"/>
      <c r="O34" s="41"/>
      <c r="P34" s="50"/>
      <c r="Q34" s="29">
        <f t="shared" si="2"/>
        <v>0</v>
      </c>
      <c r="R34" s="29">
        <f t="shared" si="3"/>
        <v>0</v>
      </c>
      <c r="AI34" s="9"/>
    </row>
    <row r="35" spans="2:35" s="10" customFormat="1" ht="26.25" customHeight="1" x14ac:dyDescent="0.25">
      <c r="B35" s="21"/>
      <c r="C35" s="73"/>
      <c r="D35" s="74"/>
      <c r="E35" s="16"/>
      <c r="F35" s="41"/>
      <c r="G35" s="50"/>
      <c r="H35" s="29">
        <f t="shared" si="0"/>
        <v>0</v>
      </c>
      <c r="I35" s="29">
        <f t="shared" si="1"/>
        <v>0</v>
      </c>
      <c r="J35" s="24"/>
      <c r="K35" s="21"/>
      <c r="L35" s="22"/>
      <c r="M35" s="23"/>
      <c r="N35" s="16"/>
      <c r="O35" s="41"/>
      <c r="P35" s="50"/>
      <c r="Q35" s="29">
        <f t="shared" si="2"/>
        <v>0</v>
      </c>
      <c r="R35" s="29">
        <f t="shared" si="3"/>
        <v>0</v>
      </c>
      <c r="AI35" s="9"/>
    </row>
    <row r="36" spans="2:35" s="10" customFormat="1" ht="26.25" customHeight="1" x14ac:dyDescent="0.25">
      <c r="B36" s="21"/>
      <c r="C36" s="73"/>
      <c r="D36" s="74"/>
      <c r="E36" s="16"/>
      <c r="F36" s="41"/>
      <c r="G36" s="50"/>
      <c r="H36" s="29">
        <f t="shared" si="0"/>
        <v>0</v>
      </c>
      <c r="I36" s="29">
        <f t="shared" si="1"/>
        <v>0</v>
      </c>
      <c r="J36" s="24"/>
      <c r="K36" s="21"/>
      <c r="L36" s="73"/>
      <c r="M36" s="74"/>
      <c r="N36" s="16"/>
      <c r="O36" s="41"/>
      <c r="P36" s="50"/>
      <c r="Q36" s="29">
        <f t="shared" si="2"/>
        <v>0</v>
      </c>
      <c r="R36" s="29">
        <f t="shared" si="3"/>
        <v>0</v>
      </c>
      <c r="AI36" s="56"/>
    </row>
    <row r="37" spans="2:35" s="10" customFormat="1" ht="26.25" customHeight="1" x14ac:dyDescent="0.25">
      <c r="B37" s="21"/>
      <c r="C37" s="73"/>
      <c r="D37" s="74"/>
      <c r="E37" s="16"/>
      <c r="F37" s="41"/>
      <c r="G37" s="50"/>
      <c r="H37" s="29">
        <f t="shared" si="0"/>
        <v>0</v>
      </c>
      <c r="I37" s="29">
        <f t="shared" si="1"/>
        <v>0</v>
      </c>
      <c r="J37" s="24"/>
      <c r="K37" s="21"/>
      <c r="L37" s="73"/>
      <c r="M37" s="74"/>
      <c r="N37" s="16"/>
      <c r="O37" s="41"/>
      <c r="P37" s="50"/>
      <c r="Q37" s="29">
        <f t="shared" si="2"/>
        <v>0</v>
      </c>
      <c r="R37" s="29">
        <f t="shared" si="3"/>
        <v>0</v>
      </c>
      <c r="AI37" s="9"/>
    </row>
    <row r="38" spans="2:35" s="10" customFormat="1" ht="26.25" customHeight="1" x14ac:dyDescent="0.25">
      <c r="B38" s="21"/>
      <c r="C38" s="73"/>
      <c r="D38" s="74"/>
      <c r="E38" s="16"/>
      <c r="F38" s="41"/>
      <c r="G38" s="50"/>
      <c r="H38" s="29">
        <f t="shared" si="0"/>
        <v>0</v>
      </c>
      <c r="I38" s="29">
        <f t="shared" si="1"/>
        <v>0</v>
      </c>
      <c r="J38" s="24"/>
      <c r="K38" s="21"/>
      <c r="L38" s="73"/>
      <c r="M38" s="74"/>
      <c r="N38" s="16"/>
      <c r="O38" s="41"/>
      <c r="P38" s="50"/>
      <c r="Q38" s="29">
        <f t="shared" si="2"/>
        <v>0</v>
      </c>
      <c r="R38" s="29">
        <f t="shared" si="3"/>
        <v>0</v>
      </c>
      <c r="AI38" s="56"/>
    </row>
    <row r="39" spans="2:35" s="10" customFormat="1" ht="26.25" customHeight="1" x14ac:dyDescent="0.25">
      <c r="B39" s="21"/>
      <c r="C39" s="73"/>
      <c r="D39" s="74"/>
      <c r="E39" s="16"/>
      <c r="F39" s="41"/>
      <c r="G39" s="50"/>
      <c r="H39" s="29">
        <f t="shared" si="0"/>
        <v>0</v>
      </c>
      <c r="I39" s="29">
        <f t="shared" si="1"/>
        <v>0</v>
      </c>
      <c r="J39" s="24"/>
      <c r="K39" s="21"/>
      <c r="L39" s="73"/>
      <c r="M39" s="74"/>
      <c r="N39" s="16"/>
      <c r="O39" s="41"/>
      <c r="P39" s="50"/>
      <c r="Q39" s="29">
        <f t="shared" si="2"/>
        <v>0</v>
      </c>
      <c r="R39" s="29">
        <f t="shared" si="3"/>
        <v>0</v>
      </c>
      <c r="AI39" s="9"/>
    </row>
    <row r="40" spans="2:35" x14ac:dyDescent="0.25">
      <c r="B40" s="93" t="str">
        <f>"Total" &amp; " " &amp;B26</f>
        <v>Total Meals Detail</v>
      </c>
      <c r="C40" s="94"/>
      <c r="D40" s="94"/>
      <c r="E40" s="94"/>
      <c r="F40" s="18"/>
      <c r="G40" s="2">
        <f>SUM(G28:G39)</f>
        <v>0</v>
      </c>
      <c r="H40" s="30">
        <f>SUM(H28:H39)</f>
        <v>0</v>
      </c>
      <c r="I40" s="30">
        <f>SUM(I28:I39)</f>
        <v>0</v>
      </c>
      <c r="K40" s="93" t="str">
        <f>"Total" &amp; " " &amp;K26</f>
        <v>Total Entertainment Detail</v>
      </c>
      <c r="L40" s="94"/>
      <c r="M40" s="94"/>
      <c r="N40" s="94"/>
      <c r="O40" s="18"/>
      <c r="P40" s="2">
        <f>SUM(P28:P39)</f>
        <v>0</v>
      </c>
      <c r="Q40" s="30">
        <f>SUM(Q28:Q39)</f>
        <v>0</v>
      </c>
      <c r="R40" s="30">
        <f>SUM(R28:R39)</f>
        <v>0</v>
      </c>
      <c r="AI40" s="9"/>
    </row>
    <row r="42" spans="2:35" x14ac:dyDescent="0.25">
      <c r="B42" s="75" t="s">
        <v>19</v>
      </c>
      <c r="C42" s="75"/>
      <c r="D42" s="75"/>
      <c r="E42" s="75"/>
      <c r="F42" s="75"/>
      <c r="G42" s="75"/>
      <c r="H42" s="75"/>
      <c r="I42" s="75"/>
      <c r="J42" s="75"/>
      <c r="K42" s="75"/>
      <c r="L42" s="75"/>
      <c r="M42" s="75"/>
      <c r="N42" s="75"/>
      <c r="O42" s="75"/>
      <c r="P42" s="75"/>
      <c r="Q42" s="27"/>
      <c r="R42" s="27"/>
      <c r="AI42" s="9"/>
    </row>
    <row r="43" spans="2:35" x14ac:dyDescent="0.25">
      <c r="B43" s="11" t="s">
        <v>3</v>
      </c>
      <c r="C43" s="11" t="s">
        <v>4</v>
      </c>
      <c r="D43" s="92" t="s">
        <v>116</v>
      </c>
      <c r="E43" s="92"/>
      <c r="F43" s="92"/>
      <c r="G43" s="92"/>
      <c r="H43" s="92"/>
      <c r="I43" s="92"/>
      <c r="J43" s="92"/>
      <c r="K43" s="92"/>
      <c r="L43" s="92"/>
      <c r="M43" s="11" t="s">
        <v>52</v>
      </c>
      <c r="N43" s="11" t="s">
        <v>53</v>
      </c>
      <c r="O43" s="11" t="s">
        <v>86</v>
      </c>
      <c r="P43" s="11" t="s">
        <v>51</v>
      </c>
      <c r="Q43" s="28"/>
      <c r="R43" s="28"/>
      <c r="AI43" s="9"/>
    </row>
    <row r="44" spans="2:35" s="10" customFormat="1" x14ac:dyDescent="0.25">
      <c r="B44" s="21"/>
      <c r="C44" s="21"/>
      <c r="D44" s="77"/>
      <c r="E44" s="110"/>
      <c r="F44" s="110"/>
      <c r="G44" s="110"/>
      <c r="H44" s="110"/>
      <c r="I44" s="110"/>
      <c r="J44" s="110"/>
      <c r="K44" s="110"/>
      <c r="L44" s="111"/>
      <c r="M44" s="16">
        <v>0</v>
      </c>
      <c r="N44" s="16"/>
      <c r="O44" s="41"/>
      <c r="P44" s="17" t="str">
        <f t="shared" ref="P44:P49" si="4">IF(ISBLANK(N44),"",(N44-M44))</f>
        <v/>
      </c>
      <c r="Q44" s="36"/>
      <c r="R44" s="36"/>
    </row>
    <row r="45" spans="2:35" s="10" customFormat="1" ht="12.75" customHeight="1" x14ac:dyDescent="0.25">
      <c r="B45" s="21"/>
      <c r="C45" s="21"/>
      <c r="D45" s="77"/>
      <c r="E45" s="76"/>
      <c r="F45" s="76"/>
      <c r="G45" s="76"/>
      <c r="H45" s="76"/>
      <c r="I45" s="76"/>
      <c r="J45" s="76"/>
      <c r="K45" s="76"/>
      <c r="L45" s="74"/>
      <c r="M45" s="16"/>
      <c r="N45" s="16"/>
      <c r="O45" s="41"/>
      <c r="P45" s="17" t="str">
        <f t="shared" si="4"/>
        <v/>
      </c>
      <c r="Q45" s="36"/>
      <c r="R45" s="36"/>
    </row>
    <row r="46" spans="2:35" s="10" customFormat="1" ht="12.75" customHeight="1" x14ac:dyDescent="0.25">
      <c r="B46" s="21"/>
      <c r="C46" s="21"/>
      <c r="D46" s="73"/>
      <c r="E46" s="76"/>
      <c r="F46" s="76"/>
      <c r="G46" s="76"/>
      <c r="H46" s="76"/>
      <c r="I46" s="76"/>
      <c r="J46" s="76"/>
      <c r="K46" s="76"/>
      <c r="L46" s="74"/>
      <c r="M46" s="16"/>
      <c r="N46" s="16"/>
      <c r="O46" s="41"/>
      <c r="P46" s="17" t="str">
        <f t="shared" si="4"/>
        <v/>
      </c>
      <c r="Q46" s="36"/>
      <c r="R46" s="36"/>
    </row>
    <row r="47" spans="2:35" s="10" customFormat="1" x14ac:dyDescent="0.25">
      <c r="B47" s="21"/>
      <c r="C47" s="21"/>
      <c r="D47" s="73"/>
      <c r="E47" s="76"/>
      <c r="F47" s="76"/>
      <c r="G47" s="76"/>
      <c r="H47" s="76"/>
      <c r="I47" s="76"/>
      <c r="J47" s="76"/>
      <c r="K47" s="76"/>
      <c r="L47" s="74"/>
      <c r="M47" s="16"/>
      <c r="N47" s="16"/>
      <c r="O47" s="41"/>
      <c r="P47" s="17" t="str">
        <f t="shared" si="4"/>
        <v/>
      </c>
      <c r="Q47" s="36"/>
      <c r="R47" s="36"/>
    </row>
    <row r="48" spans="2:35" s="10" customFormat="1" x14ac:dyDescent="0.25">
      <c r="B48" s="21"/>
      <c r="C48" s="21"/>
      <c r="D48" s="73"/>
      <c r="E48" s="76"/>
      <c r="F48" s="76"/>
      <c r="G48" s="76"/>
      <c r="H48" s="76"/>
      <c r="I48" s="76"/>
      <c r="J48" s="76"/>
      <c r="K48" s="76"/>
      <c r="L48" s="74"/>
      <c r="M48" s="16"/>
      <c r="N48" s="16"/>
      <c r="O48" s="41"/>
      <c r="P48" s="17" t="str">
        <f t="shared" si="4"/>
        <v/>
      </c>
      <c r="Q48" s="36"/>
      <c r="R48" s="36"/>
    </row>
    <row r="49" spans="2:35" s="10" customFormat="1" x14ac:dyDescent="0.25">
      <c r="B49" s="21"/>
      <c r="C49" s="21"/>
      <c r="D49" s="73"/>
      <c r="E49" s="76"/>
      <c r="F49" s="76"/>
      <c r="G49" s="76"/>
      <c r="H49" s="76"/>
      <c r="I49" s="76"/>
      <c r="J49" s="76"/>
      <c r="K49" s="76"/>
      <c r="L49" s="74"/>
      <c r="M49" s="16"/>
      <c r="N49" s="16"/>
      <c r="O49" s="41"/>
      <c r="P49" s="17" t="str">
        <f t="shared" si="4"/>
        <v/>
      </c>
      <c r="Q49" s="36"/>
      <c r="R49" s="36"/>
    </row>
    <row r="50" spans="2:35" x14ac:dyDescent="0.25">
      <c r="B50" s="93" t="s">
        <v>50</v>
      </c>
      <c r="C50" s="94"/>
      <c r="D50" s="94"/>
      <c r="E50" s="94"/>
      <c r="F50" s="94"/>
      <c r="G50" s="94"/>
      <c r="H50" s="94"/>
      <c r="I50" s="94"/>
      <c r="J50" s="94"/>
      <c r="K50" s="94"/>
      <c r="L50" s="94"/>
      <c r="M50" s="94"/>
      <c r="N50" s="95"/>
      <c r="O50" s="19"/>
      <c r="P50" s="2">
        <f>SUM(P44:R49)*AD9</f>
        <v>0</v>
      </c>
      <c r="Q50" s="30"/>
      <c r="R50" s="30"/>
      <c r="AI50" s="10"/>
    </row>
    <row r="51" spans="2:35" x14ac:dyDescent="0.25">
      <c r="AI51" s="10"/>
    </row>
    <row r="52" spans="2:35" x14ac:dyDescent="0.25">
      <c r="B52" s="75" t="s">
        <v>48</v>
      </c>
      <c r="C52" s="75"/>
      <c r="D52" s="75"/>
      <c r="E52" s="75"/>
      <c r="F52" s="75"/>
      <c r="G52" s="75"/>
      <c r="H52" s="27"/>
      <c r="I52" s="27"/>
      <c r="K52" s="75" t="s">
        <v>36</v>
      </c>
      <c r="L52" s="75"/>
      <c r="M52" s="75"/>
      <c r="N52" s="75"/>
      <c r="O52" s="75"/>
      <c r="P52" s="75"/>
      <c r="Q52" s="27"/>
      <c r="R52" s="27"/>
      <c r="AI52" s="10"/>
    </row>
    <row r="53" spans="2:35" x14ac:dyDescent="0.25">
      <c r="B53" s="11" t="s">
        <v>0</v>
      </c>
      <c r="C53" s="90" t="s">
        <v>1</v>
      </c>
      <c r="D53" s="91"/>
      <c r="E53" s="11" t="s">
        <v>11</v>
      </c>
      <c r="F53" s="11" t="s">
        <v>85</v>
      </c>
      <c r="G53" s="11" t="s">
        <v>2</v>
      </c>
      <c r="H53" s="28"/>
      <c r="I53" s="28"/>
      <c r="K53" s="11" t="s">
        <v>35</v>
      </c>
      <c r="L53" s="90" t="s">
        <v>37</v>
      </c>
      <c r="M53" s="112"/>
      <c r="N53" s="112"/>
      <c r="O53" s="91"/>
      <c r="P53" s="11" t="s">
        <v>2</v>
      </c>
      <c r="Q53" s="28"/>
      <c r="R53" s="28"/>
      <c r="AI53" s="10"/>
    </row>
    <row r="54" spans="2:35" ht="24" customHeight="1" x14ac:dyDescent="0.25">
      <c r="B54" s="21"/>
      <c r="C54" s="73"/>
      <c r="D54" s="74"/>
      <c r="E54" s="16"/>
      <c r="F54" s="41"/>
      <c r="G54" s="50"/>
      <c r="H54" s="29">
        <f>IF(F54="Y",G54,0)</f>
        <v>0</v>
      </c>
      <c r="I54" s="29">
        <f>IF(F54="N",G54,0)</f>
        <v>0</v>
      </c>
      <c r="K54" s="98"/>
      <c r="L54" s="99"/>
      <c r="M54" s="99"/>
      <c r="N54" s="99"/>
      <c r="O54" s="100"/>
      <c r="P54" s="26"/>
      <c r="Q54" s="37"/>
      <c r="R54" s="37"/>
      <c r="AI54" s="10"/>
    </row>
    <row r="55" spans="2:35" ht="24" customHeight="1" x14ac:dyDescent="0.25">
      <c r="B55" s="21"/>
      <c r="C55" s="73"/>
      <c r="D55" s="74"/>
      <c r="E55" s="16"/>
      <c r="F55" s="41"/>
      <c r="G55" s="50"/>
      <c r="H55" s="29">
        <f>IF(F55="Y",G55,0)</f>
        <v>0</v>
      </c>
      <c r="I55" s="29">
        <f>IF(F55="N",G55,0)</f>
        <v>0</v>
      </c>
      <c r="K55" s="6"/>
      <c r="L55" s="70" t="str">
        <f>B24</f>
        <v>Total Itemized Air/Transport Expenses</v>
      </c>
      <c r="M55" s="71"/>
      <c r="N55" s="71"/>
      <c r="O55" s="72"/>
      <c r="P55" s="25">
        <f>G24</f>
        <v>0</v>
      </c>
      <c r="Q55" s="38"/>
      <c r="R55" s="38"/>
      <c r="AI55" s="10"/>
    </row>
    <row r="56" spans="2:35" ht="24" customHeight="1" x14ac:dyDescent="0.25">
      <c r="B56" s="21"/>
      <c r="C56" s="73"/>
      <c r="D56" s="74"/>
      <c r="E56" s="16"/>
      <c r="F56" s="41"/>
      <c r="G56" s="50"/>
      <c r="H56" s="29">
        <f>IF(F56="Y",G56,0)</f>
        <v>0</v>
      </c>
      <c r="I56" s="29">
        <f>IF(F56="N",G56,0)</f>
        <v>0</v>
      </c>
      <c r="K56" s="6"/>
      <c r="L56" s="70" t="str">
        <f>K24</f>
        <v>Total Itemized Lodging Expenses</v>
      </c>
      <c r="M56" s="71"/>
      <c r="N56" s="71"/>
      <c r="O56" s="72"/>
      <c r="P56" s="25">
        <f>P24</f>
        <v>0</v>
      </c>
      <c r="Q56" s="38"/>
      <c r="R56" s="38"/>
    </row>
    <row r="57" spans="2:35" ht="24" customHeight="1" x14ac:dyDescent="0.25">
      <c r="B57" s="21"/>
      <c r="C57" s="73"/>
      <c r="D57" s="74"/>
      <c r="E57" s="16"/>
      <c r="F57" s="41"/>
      <c r="G57" s="50"/>
      <c r="H57" s="29">
        <f>IF(F57="Y",G57,0)</f>
        <v>0</v>
      </c>
      <c r="I57" s="29">
        <f>IF(F57="N",G57,0)</f>
        <v>0</v>
      </c>
      <c r="K57" s="6"/>
      <c r="L57" s="70" t="str">
        <f>B50</f>
        <v>Total Reimbursement for Business Use of Personal Automobile</v>
      </c>
      <c r="M57" s="71"/>
      <c r="N57" s="71"/>
      <c r="O57" s="72"/>
      <c r="P57" s="25">
        <f>P50</f>
        <v>0</v>
      </c>
      <c r="Q57" s="38"/>
      <c r="R57" s="38"/>
    </row>
    <row r="58" spans="2:35" ht="24" customHeight="1" x14ac:dyDescent="0.25">
      <c r="B58" s="21"/>
      <c r="C58" s="73"/>
      <c r="D58" s="74"/>
      <c r="E58" s="16"/>
      <c r="F58" s="41"/>
      <c r="G58" s="50"/>
      <c r="H58" s="29">
        <f>IF(F58="Y",G58,0)</f>
        <v>0</v>
      </c>
      <c r="I58" s="29">
        <f>IF(F58="N",G58,0)</f>
        <v>0</v>
      </c>
      <c r="K58" s="6"/>
      <c r="L58" s="70" t="str">
        <f>B59</f>
        <v>Total Other Travel Expenses (Parking/Tolls/Gas/Etc.)</v>
      </c>
      <c r="M58" s="71"/>
      <c r="N58" s="71"/>
      <c r="O58" s="72"/>
      <c r="P58" s="25">
        <f>G59</f>
        <v>0</v>
      </c>
      <c r="Q58" s="38"/>
      <c r="R58" s="38"/>
    </row>
    <row r="59" spans="2:35" x14ac:dyDescent="0.25">
      <c r="B59" s="93" t="str">
        <f>"Total" &amp; " " &amp;B52</f>
        <v>Total Other Travel Expenses (Parking/Tolls/Gas/Etc.)</v>
      </c>
      <c r="C59" s="94"/>
      <c r="D59" s="94"/>
      <c r="E59" s="94"/>
      <c r="F59" s="18"/>
      <c r="G59" s="2">
        <f>SUM(G54:G58)</f>
        <v>0</v>
      </c>
      <c r="H59" s="30">
        <f>SUM(H54:H58)</f>
        <v>0</v>
      </c>
      <c r="I59" s="30">
        <f>SUM(I54:I58)</f>
        <v>0</v>
      </c>
      <c r="K59" s="81" t="s">
        <v>39</v>
      </c>
      <c r="L59" s="82"/>
      <c r="M59" s="82"/>
      <c r="N59" s="82"/>
      <c r="O59" s="83"/>
      <c r="P59" s="96">
        <f>SUM(P55:P58)</f>
        <v>0</v>
      </c>
      <c r="Q59" s="38"/>
      <c r="R59" s="38"/>
    </row>
    <row r="60" spans="2:35" x14ac:dyDescent="0.25">
      <c r="H60" s="7"/>
      <c r="I60" s="7"/>
      <c r="K60" s="84"/>
      <c r="L60" s="85"/>
      <c r="M60" s="85"/>
      <c r="N60" s="85"/>
      <c r="O60" s="86"/>
      <c r="P60" s="97"/>
      <c r="Q60" s="38"/>
      <c r="R60" s="38"/>
      <c r="AI60" s="10"/>
    </row>
    <row r="61" spans="2:35" ht="18" customHeight="1" x14ac:dyDescent="0.25">
      <c r="B61" s="108" t="s">
        <v>34</v>
      </c>
      <c r="C61" s="108"/>
      <c r="D61" s="108"/>
      <c r="E61" s="108"/>
      <c r="F61" s="108"/>
      <c r="G61" s="108"/>
      <c r="H61" s="31"/>
      <c r="I61" s="31"/>
      <c r="K61" s="87"/>
      <c r="L61" s="88"/>
      <c r="M61" s="88"/>
      <c r="N61" s="88"/>
      <c r="O61" s="89"/>
      <c r="P61" s="45"/>
      <c r="Q61" s="39"/>
      <c r="R61" s="39"/>
      <c r="AI61" s="10"/>
    </row>
    <row r="62" spans="2:35" ht="18" customHeight="1" x14ac:dyDescent="0.25">
      <c r="B62" s="11" t="s">
        <v>0</v>
      </c>
      <c r="C62" s="90" t="s">
        <v>46</v>
      </c>
      <c r="D62" s="91"/>
      <c r="E62" s="11" t="s">
        <v>35</v>
      </c>
      <c r="F62" s="11" t="s">
        <v>85</v>
      </c>
      <c r="G62" s="11" t="s">
        <v>2</v>
      </c>
      <c r="H62" s="28"/>
      <c r="I62" s="28"/>
      <c r="K62" s="6"/>
      <c r="L62" s="70" t="str">
        <f>B40</f>
        <v>Total Meals Detail</v>
      </c>
      <c r="M62" s="71"/>
      <c r="N62" s="71"/>
      <c r="O62" s="72"/>
      <c r="P62" s="43">
        <f>G40</f>
        <v>0</v>
      </c>
      <c r="Q62" s="39"/>
      <c r="R62" s="39"/>
      <c r="AI62" s="10"/>
    </row>
    <row r="63" spans="2:35" x14ac:dyDescent="0.25">
      <c r="B63" s="21"/>
      <c r="C63" s="73"/>
      <c r="D63" s="74"/>
      <c r="E63" s="16"/>
      <c r="F63" s="41"/>
      <c r="G63" s="50"/>
      <c r="H63" s="29">
        <f t="shared" ref="H63:H69" si="5">IF(F63="Y",G63,0)</f>
        <v>0</v>
      </c>
      <c r="I63" s="29">
        <f t="shared" ref="I63:I69" si="6">IF(F63="N",G63,0)</f>
        <v>0</v>
      </c>
      <c r="K63" s="6"/>
      <c r="L63" s="70" t="str">
        <f>K40</f>
        <v>Total Entertainment Detail</v>
      </c>
      <c r="M63" s="71"/>
      <c r="N63" s="71"/>
      <c r="O63" s="72"/>
      <c r="P63" s="43">
        <f>P40</f>
        <v>0</v>
      </c>
      <c r="Q63" s="39"/>
      <c r="R63" s="39"/>
      <c r="AI63" s="10"/>
    </row>
    <row r="64" spans="2:35" ht="34.5" customHeight="1" x14ac:dyDescent="0.25">
      <c r="B64" s="21"/>
      <c r="C64" s="73"/>
      <c r="D64" s="74"/>
      <c r="E64" s="16"/>
      <c r="F64" s="41"/>
      <c r="G64" s="50"/>
      <c r="H64" s="29">
        <f t="shared" si="5"/>
        <v>0</v>
      </c>
      <c r="I64" s="29">
        <f t="shared" si="6"/>
        <v>0</v>
      </c>
      <c r="K64" s="67" t="s">
        <v>40</v>
      </c>
      <c r="L64" s="68"/>
      <c r="M64" s="68"/>
      <c r="N64" s="68"/>
      <c r="O64" s="69"/>
      <c r="P64" s="47">
        <f>SUM(P62:P63)</f>
        <v>0</v>
      </c>
      <c r="Q64" s="34"/>
      <c r="R64" s="34"/>
      <c r="AI64" s="10"/>
    </row>
    <row r="65" spans="2:18" x14ac:dyDescent="0.25">
      <c r="B65" s="21"/>
      <c r="C65" s="73"/>
      <c r="D65" s="74"/>
      <c r="E65" s="16"/>
      <c r="F65" s="41"/>
      <c r="G65" s="50"/>
      <c r="H65" s="29">
        <f t="shared" si="5"/>
        <v>0</v>
      </c>
      <c r="I65" s="29">
        <f t="shared" si="6"/>
        <v>0</v>
      </c>
      <c r="K65" s="64"/>
      <c r="L65" s="65"/>
      <c r="M65" s="65"/>
      <c r="N65" s="65"/>
      <c r="O65" s="66"/>
      <c r="P65" s="44"/>
      <c r="Q65" s="34"/>
      <c r="R65" s="34"/>
    </row>
    <row r="66" spans="2:18" ht="23.25" customHeight="1" x14ac:dyDescent="0.25">
      <c r="B66" s="21"/>
      <c r="C66" s="73"/>
      <c r="D66" s="74"/>
      <c r="E66" s="16"/>
      <c r="F66" s="41"/>
      <c r="G66" s="50"/>
      <c r="H66" s="29">
        <f t="shared" si="5"/>
        <v>0</v>
      </c>
      <c r="I66" s="29">
        <f t="shared" si="6"/>
        <v>0</v>
      </c>
      <c r="K66" s="40"/>
      <c r="L66" s="70" t="s">
        <v>47</v>
      </c>
      <c r="M66" s="71"/>
      <c r="N66" s="71"/>
      <c r="O66" s="72"/>
      <c r="P66" s="43">
        <f>G70</f>
        <v>0</v>
      </c>
      <c r="Q66" s="39"/>
      <c r="R66" s="39"/>
    </row>
    <row r="67" spans="2:18" ht="23.25" customHeight="1" x14ac:dyDescent="0.25">
      <c r="B67" s="21"/>
      <c r="C67" s="73"/>
      <c r="D67" s="74"/>
      <c r="E67" s="16"/>
      <c r="F67" s="41"/>
      <c r="G67" s="50"/>
      <c r="H67" s="29">
        <f t="shared" si="5"/>
        <v>0</v>
      </c>
      <c r="I67" s="29">
        <f t="shared" si="6"/>
        <v>0</v>
      </c>
      <c r="K67" s="64"/>
      <c r="L67" s="65"/>
      <c r="M67" s="65"/>
      <c r="N67" s="65"/>
      <c r="O67" s="66"/>
      <c r="P67" s="43"/>
      <c r="Q67" s="39"/>
      <c r="R67" s="39"/>
    </row>
    <row r="68" spans="2:18" ht="23.25" customHeight="1" x14ac:dyDescent="0.25">
      <c r="B68" s="21"/>
      <c r="C68" s="73"/>
      <c r="D68" s="74"/>
      <c r="E68" s="16"/>
      <c r="F68" s="41"/>
      <c r="G68" s="50"/>
      <c r="H68" s="29">
        <f t="shared" si="5"/>
        <v>0</v>
      </c>
      <c r="I68" s="29">
        <f t="shared" si="6"/>
        <v>0</v>
      </c>
      <c r="K68" s="67" t="str">
        <f>"Total" &amp; " " &amp;K52</f>
        <v>Total Expense Summary</v>
      </c>
      <c r="L68" s="68"/>
      <c r="M68" s="68"/>
      <c r="N68" s="68"/>
      <c r="O68" s="69"/>
      <c r="P68" s="46">
        <f>P59+P64+P66+P67</f>
        <v>0</v>
      </c>
      <c r="Q68" s="34"/>
      <c r="R68" s="34"/>
    </row>
    <row r="69" spans="2:18" ht="23.25" customHeight="1" x14ac:dyDescent="0.25">
      <c r="B69" s="21"/>
      <c r="C69" s="73"/>
      <c r="D69" s="74"/>
      <c r="E69" s="16"/>
      <c r="F69" s="41"/>
      <c r="G69" s="50"/>
      <c r="H69" s="29">
        <f t="shared" si="5"/>
        <v>0</v>
      </c>
      <c r="I69" s="29">
        <f t="shared" si="6"/>
        <v>0</v>
      </c>
      <c r="K69" s="78" t="s">
        <v>115</v>
      </c>
      <c r="L69" s="79"/>
      <c r="M69" s="79"/>
      <c r="N69" s="79"/>
      <c r="O69" s="80"/>
      <c r="P69" s="43">
        <f>H70+H59+H40+H24+Q40+Q24</f>
        <v>0</v>
      </c>
      <c r="Q69" s="34"/>
      <c r="R69" s="34"/>
    </row>
    <row r="70" spans="2:18" ht="15.75" customHeight="1" x14ac:dyDescent="0.25">
      <c r="B70" s="93" t="str">
        <f>"Total" &amp; " " &amp;B61</f>
        <v>Total Other Reimburseable Items</v>
      </c>
      <c r="C70" s="94"/>
      <c r="D70" s="94"/>
      <c r="E70" s="95"/>
      <c r="F70" s="19"/>
      <c r="G70" s="2">
        <f>SUM(G63:G69)</f>
        <v>0</v>
      </c>
      <c r="H70" s="30">
        <f>SUM(H63:H69)</f>
        <v>0</v>
      </c>
      <c r="I70" s="30">
        <f>SUM(I63:I69)</f>
        <v>0</v>
      </c>
      <c r="K70" s="67" t="s">
        <v>91</v>
      </c>
      <c r="L70" s="68"/>
      <c r="M70" s="68"/>
      <c r="N70" s="68"/>
      <c r="O70" s="69"/>
      <c r="P70" s="47">
        <f>SUM(P68-P69)</f>
        <v>0</v>
      </c>
      <c r="Q70" s="30"/>
      <c r="R70" s="30"/>
    </row>
    <row r="71" spans="2:18" ht="67.5" customHeight="1" x14ac:dyDescent="0.25">
      <c r="C71" s="109" t="s">
        <v>84</v>
      </c>
      <c r="D71" s="109"/>
      <c r="E71" s="109"/>
      <c r="F71" s="109"/>
      <c r="G71" s="109"/>
      <c r="H71" s="109"/>
      <c r="I71" s="109"/>
      <c r="J71" s="109"/>
      <c r="K71" s="109"/>
      <c r="L71" s="109"/>
      <c r="M71" s="109"/>
      <c r="N71" s="109"/>
      <c r="O71" s="10"/>
      <c r="P71" s="48" t="str">
        <f>IF((P70+P69)=P68,"","Out of Balance, Please check your Credit Card and Cash Transactions for each expense item")</f>
        <v/>
      </c>
      <c r="Q71" s="5"/>
      <c r="R71" s="5"/>
    </row>
    <row r="72" spans="2:18" x14ac:dyDescent="0.25">
      <c r="B72" t="s">
        <v>108</v>
      </c>
      <c r="C72" s="51"/>
      <c r="D72" s="51"/>
      <c r="E72" s="3" t="s">
        <v>0</v>
      </c>
      <c r="F72" s="52"/>
      <c r="G72" s="59"/>
      <c r="K72" t="s">
        <v>109</v>
      </c>
      <c r="L72" s="51"/>
      <c r="M72" s="51"/>
      <c r="N72" s="3" t="s">
        <v>0</v>
      </c>
      <c r="O72" s="52"/>
      <c r="P72" s="51"/>
    </row>
    <row r="73" spans="2:18" ht="8.25" customHeight="1" x14ac:dyDescent="0.25">
      <c r="O73" s="42"/>
    </row>
    <row r="76" spans="2:18" x14ac:dyDescent="0.25">
      <c r="H76">
        <f>IF(F76="Y",0,G76)</f>
        <v>0</v>
      </c>
    </row>
  </sheetData>
  <sheetProtection selectLockedCells="1"/>
  <mergeCells count="94">
    <mergeCell ref="C71:N71"/>
    <mergeCell ref="C58:D58"/>
    <mergeCell ref="D44:L44"/>
    <mergeCell ref="L53:O53"/>
    <mergeCell ref="C57:D57"/>
    <mergeCell ref="C62:D62"/>
    <mergeCell ref="B4:P4"/>
    <mergeCell ref="B61:G61"/>
    <mergeCell ref="B52:G52"/>
    <mergeCell ref="B59:E59"/>
    <mergeCell ref="C20:D20"/>
    <mergeCell ref="B40:E40"/>
    <mergeCell ref="C22:D22"/>
    <mergeCell ref="L23:M23"/>
    <mergeCell ref="L27:M27"/>
    <mergeCell ref="C27:D27"/>
    <mergeCell ref="C23:D23"/>
    <mergeCell ref="C29:D29"/>
    <mergeCell ref="B5:P5"/>
    <mergeCell ref="L19:M19"/>
    <mergeCell ref="C21:D21"/>
    <mergeCell ref="K26:P26"/>
    <mergeCell ref="B24:E24"/>
    <mergeCell ref="K24:N24"/>
    <mergeCell ref="C18:D18"/>
    <mergeCell ref="L18:M18"/>
    <mergeCell ref="L21:M21"/>
    <mergeCell ref="C19:D19"/>
    <mergeCell ref="L22:M22"/>
    <mergeCell ref="L20:M20"/>
    <mergeCell ref="C9:K9"/>
    <mergeCell ref="C10:K10"/>
    <mergeCell ref="C11:D11"/>
    <mergeCell ref="C12:D12"/>
    <mergeCell ref="D14:N15"/>
    <mergeCell ref="B17:G17"/>
    <mergeCell ref="K17:P17"/>
    <mergeCell ref="L39:M39"/>
    <mergeCell ref="K40:N40"/>
    <mergeCell ref="B26:G26"/>
    <mergeCell ref="C34:D34"/>
    <mergeCell ref="C28:D28"/>
    <mergeCell ref="L29:M29"/>
    <mergeCell ref="L28:M28"/>
    <mergeCell ref="C33:D33"/>
    <mergeCell ref="C31:D31"/>
    <mergeCell ref="C30:D30"/>
    <mergeCell ref="C37:D37"/>
    <mergeCell ref="C36:D36"/>
    <mergeCell ref="C35:D35"/>
    <mergeCell ref="C32:D32"/>
    <mergeCell ref="D43:L43"/>
    <mergeCell ref="B50:N50"/>
    <mergeCell ref="D49:L49"/>
    <mergeCell ref="P59:P60"/>
    <mergeCell ref="L55:O55"/>
    <mergeCell ref="L56:O56"/>
    <mergeCell ref="L57:O57"/>
    <mergeCell ref="L58:O58"/>
    <mergeCell ref="C56:D56"/>
    <mergeCell ref="C55:D55"/>
    <mergeCell ref="C54:D54"/>
    <mergeCell ref="K54:O54"/>
    <mergeCell ref="D47:L47"/>
    <mergeCell ref="K70:O70"/>
    <mergeCell ref="K64:O64"/>
    <mergeCell ref="K69:O69"/>
    <mergeCell ref="K65:O65"/>
    <mergeCell ref="C63:D63"/>
    <mergeCell ref="L63:O63"/>
    <mergeCell ref="C67:D67"/>
    <mergeCell ref="C66:D66"/>
    <mergeCell ref="B70:E70"/>
    <mergeCell ref="C65:D65"/>
    <mergeCell ref="L36:M36"/>
    <mergeCell ref="B42:P42"/>
    <mergeCell ref="L37:M37"/>
    <mergeCell ref="C39:D39"/>
    <mergeCell ref="C38:D38"/>
    <mergeCell ref="C64:D64"/>
    <mergeCell ref="L62:O62"/>
    <mergeCell ref="K52:P52"/>
    <mergeCell ref="D46:L46"/>
    <mergeCell ref="D45:L45"/>
    <mergeCell ref="K59:O60"/>
    <mergeCell ref="K61:O61"/>
    <mergeCell ref="L38:M38"/>
    <mergeCell ref="C53:D53"/>
    <mergeCell ref="D48:L48"/>
    <mergeCell ref="K67:O67"/>
    <mergeCell ref="K68:O68"/>
    <mergeCell ref="L66:O66"/>
    <mergeCell ref="C69:D69"/>
    <mergeCell ref="C68:D68"/>
  </mergeCells>
  <phoneticPr fontId="3" type="noConversion"/>
  <dataValidations xWindow="509" yWindow="462" count="8">
    <dataValidation type="list" allowBlank="1" showInputMessage="1" showErrorMessage="1" sqref="F63:F69 O19:O23 O28:O39 F56:F58 F19:F23 F28:F39" xr:uid="{00000000-0002-0000-0100-000000000000}">
      <formula1>$AJ$9:$AJ$10</formula1>
    </dataValidation>
    <dataValidation type="list" errorStyle="warning" allowBlank="1" showInputMessage="1" showErrorMessage="1" sqref="F54:F55" xr:uid="{00000000-0002-0000-0100-000001000000}">
      <formula1>$AJ$9:$AJ$10</formula1>
    </dataValidation>
    <dataValidation type="list" allowBlank="1" showInputMessage="1" showErrorMessage="1" sqref="E28:E39" xr:uid="{00000000-0002-0000-0100-000002000000}">
      <formula1>$AE$9:$AE$11</formula1>
    </dataValidation>
    <dataValidation type="list" allowBlank="1" showInputMessage="1" showErrorMessage="1" sqref="E54:E58" xr:uid="{00000000-0002-0000-0100-000003000000}">
      <formula1>$AH$9:$AH$12</formula1>
    </dataValidation>
    <dataValidation type="list" allowBlank="1" showInputMessage="1" showErrorMessage="1" sqref="N9" xr:uid="{00000000-0002-0000-0100-000004000000}">
      <formula1>$AF$9:$AF$16</formula1>
    </dataValidation>
    <dataValidation type="list" allowBlank="1" showInputMessage="1" showErrorMessage="1" sqref="P13:R15 P12:Q12" xr:uid="{00000000-0002-0000-0100-000005000000}">
      <formula1>$AI$9:$AI$12</formula1>
    </dataValidation>
    <dataValidation type="date" operator="lessThanOrEqual" allowBlank="1" showInputMessage="1" showErrorMessage="1" error="Date must be before the week ending date of this expense report." promptTitle="Date" prompt="This must be less than or equal to the week ending for the expense report." sqref="B63" xr:uid="{00000000-0002-0000-0100-000006000000}">
      <formula1>N11</formula1>
    </dataValidation>
    <dataValidation type="date" operator="lessThanOrEqual" allowBlank="1" showInputMessage="1" showErrorMessage="1" error="Date must be before the week ending date of this expense report." promptTitle="Date" prompt="This must be less than or equal to the week ending for the expense report." sqref="B64:B69 B44:C49 B19:B23 K19:K23 B28:B39 K28:K39 B54:B58" xr:uid="{00000000-0002-0000-0100-000007000000}">
      <formula1>$N$11</formula1>
    </dataValidation>
  </dataValidations>
  <printOptions horizontalCentered="1" verticalCentered="1"/>
  <pageMargins left="0.44" right="0.25" top="0.35" bottom="0.25" header="0.25" footer="0.25"/>
  <pageSetup scale="5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NYSWYSA Expense Report</vt:lpstr>
      <vt:lpstr>'NYSWYSA Expense Report'!Print_Area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B483590</dc:creator>
  <cp:lastModifiedBy>Pam Whitcomb</cp:lastModifiedBy>
  <cp:lastPrinted>2021-11-18T13:23:05Z</cp:lastPrinted>
  <dcterms:created xsi:type="dcterms:W3CDTF">2006-12-12T17:18:17Z</dcterms:created>
  <dcterms:modified xsi:type="dcterms:W3CDTF">2022-03-08T01:28:22Z</dcterms:modified>
</cp:coreProperties>
</file>